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17.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chartsheets/sheet11.xml" ContentType="application/vnd.openxmlformats-officedocument.spreadsheetml.chartsheet+xml"/>
  <Override PartName="/xl/drawings/drawing2.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chartsheets/sheet6.xml" ContentType="application/vnd.openxmlformats-officedocument.spreadsheetml.chartsheet+xml"/>
  <Override PartName="/xl/chartsheets/sheet8.xml" ContentType="application/vnd.openxmlformats-officedocument.spreadsheetml.chartsheet+xml"/>
  <Override PartName="/xl/drawings/drawing13.xml" ContentType="application/vnd.openxmlformats-officedocument.drawing+xml"/>
  <Override PartName="/xl/charts/chart18.xml" ContentType="application/vnd.openxmlformats-officedocument.drawingml.chart+xml"/>
  <Override PartName="/xl/drawings/drawing22.xml" ContentType="application/vnd.openxmlformats-officedocument.drawing+xml"/>
  <Override PartName="/xl/worksheets/sheet1.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Override PartName="/xl/drawings/drawing11.xml" ContentType="application/vnd.openxmlformats-officedocument.drawing+xml"/>
  <Override PartName="/xl/drawings/drawing12.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xl/chartsheets/sheet2.xml" ContentType="application/vnd.openxmlformats-officedocument.spreadsheetml.chartsheet+xml"/>
  <Override PartName="/xl/chartsheets/sheet3.xml" ContentType="application/vnd.openxmlformats-officedocument.spreadsheetml.chartsheet+xml"/>
  <Override PartName="/xl/sharedStrings.xml" ContentType="application/vnd.openxmlformats-officedocument.spreadsheetml.sharedStrings+xml"/>
  <Override PartName="/xl/drawings/drawing10.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heets/sheet1.xml" ContentType="application/vnd.openxmlformats-officedocument.spreadsheetml.chartshee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drawings/drawing18.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chartsheets/sheet9.xml" ContentType="application/vnd.openxmlformats-officedocument.spreadsheetml.chart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chartsheets/sheet7.xml" ContentType="application/vnd.openxmlformats-officedocument.spreadsheetml.chartsheet+xml"/>
  <Override PartName="/xl/chartsheets/sheet10.xml" ContentType="application/vnd.openxmlformats-officedocument.spreadsheetml.chartsheet+xml"/>
  <Override PartName="/xl/drawings/drawing1.xml" ContentType="application/vnd.openxmlformats-officedocument.drawing+xml"/>
  <Override PartName="/xl/drawings/drawing14.xml" ContentType="application/vnd.openxmlformats-officedocument.drawing+xml"/>
  <Override PartName="/xl/charts/chart19.xml" ContentType="application/vnd.openxmlformats-officedocument.drawingml.chart+xml"/>
  <Override PartName="/xl/drawings/drawing23.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0" windowWidth="11340" windowHeight="8835" activeTab="2"/>
  </bookViews>
  <sheets>
    <sheet name="Sheet1" sheetId="24" r:id="rId1"/>
    <sheet name="chart1" sheetId="4" r:id="rId2"/>
    <sheet name="Food and non-alcohol beverages" sheetId="1" r:id="rId3"/>
    <sheet name="Chart2" sheetId="5" r:id="rId4"/>
    <sheet name="Alcoholic beverages and tobacco" sheetId="2" r:id="rId5"/>
    <sheet name="Chart3" sheetId="6" r:id="rId6"/>
    <sheet name="Clothing and footwear" sheetId="3" r:id="rId7"/>
    <sheet name="Chart4" sheetId="9" r:id="rId8"/>
    <sheet name="Housing,water,gas &amp; other fuels" sheetId="8" r:id="rId9"/>
    <sheet name="Chart5" sheetId="11" r:id="rId10"/>
    <sheet name="Furniture,household equipment" sheetId="10" r:id="rId11"/>
    <sheet name="Chart6" sheetId="13" r:id="rId12"/>
    <sheet name="Health" sheetId="12" r:id="rId13"/>
    <sheet name="Chart7" sheetId="15" r:id="rId14"/>
    <sheet name="Transportation" sheetId="14" r:id="rId15"/>
    <sheet name="Chart8" sheetId="17" r:id="rId16"/>
    <sheet name="communication" sheetId="16" r:id="rId17"/>
    <sheet name="Chart9" sheetId="19" r:id="rId18"/>
    <sheet name="recreation and culture" sheetId="18" r:id="rId19"/>
    <sheet name="Chart10" sheetId="21" r:id="rId20"/>
    <sheet name="restaurant and hotel" sheetId="20" r:id="rId21"/>
    <sheet name="Chart11" sheetId="23" r:id="rId22"/>
    <sheet name="Miscellenious goods and service" sheetId="22" r:id="rId23"/>
  </sheets>
  <calcPr calcId="125725"/>
</workbook>
</file>

<file path=xl/calcChain.xml><?xml version="1.0" encoding="utf-8"?>
<calcChain xmlns="http://schemas.openxmlformats.org/spreadsheetml/2006/main">
  <c r="F3" i="1"/>
  <c r="B55" i="2"/>
  <c r="D54" s="1"/>
  <c r="D2"/>
  <c r="D4"/>
  <c r="D6"/>
  <c r="D8"/>
  <c r="D10"/>
  <c r="D12"/>
  <c r="D14"/>
  <c r="D16"/>
  <c r="D18"/>
  <c r="D20"/>
  <c r="D22"/>
  <c r="D24"/>
  <c r="D26"/>
  <c r="D28"/>
  <c r="D30"/>
  <c r="D32"/>
  <c r="D33"/>
  <c r="D34"/>
  <c r="D35"/>
  <c r="D36"/>
  <c r="D37"/>
  <c r="D38"/>
  <c r="D39"/>
  <c r="D40"/>
  <c r="D41"/>
  <c r="D42"/>
  <c r="D43"/>
  <c r="D44"/>
  <c r="D45"/>
  <c r="D46"/>
  <c r="D47"/>
  <c r="D48"/>
  <c r="D49"/>
  <c r="D50"/>
  <c r="D51"/>
  <c r="D52"/>
  <c r="D53"/>
  <c r="B68" i="22"/>
  <c r="F4"/>
  <c r="B67" i="20"/>
  <c r="D61"/>
  <c r="D63"/>
  <c r="D65"/>
  <c r="D2"/>
  <c r="D67" s="1"/>
  <c r="E2"/>
  <c r="F53"/>
  <c r="B68" i="18"/>
  <c r="D48" s="1"/>
  <c r="D50"/>
  <c r="D54"/>
  <c r="D58"/>
  <c r="D62"/>
  <c r="D66"/>
  <c r="B35" i="16"/>
  <c r="F3" s="1"/>
  <c r="G3" s="1"/>
  <c r="G4" s="1"/>
  <c r="B64" i="14"/>
  <c r="F4" s="1"/>
  <c r="B142" i="12"/>
  <c r="D26" s="1"/>
  <c r="B72" i="10"/>
  <c r="F4" s="1"/>
  <c r="G4" s="1"/>
  <c r="B66" i="8"/>
  <c r="F5" s="1"/>
  <c r="G5" s="1"/>
  <c r="G6" s="1"/>
  <c r="G7" s="1"/>
  <c r="G8" s="1"/>
  <c r="G9" s="1"/>
  <c r="G10" s="1"/>
  <c r="G11" s="1"/>
  <c r="G12" s="1"/>
  <c r="G13" s="1"/>
  <c r="G14" s="1"/>
  <c r="G15" s="1"/>
  <c r="G16" s="1"/>
  <c r="G17" s="1"/>
  <c r="G18" s="1"/>
  <c r="G19" s="1"/>
  <c r="G20" s="1"/>
  <c r="G21" s="1"/>
  <c r="G22" s="1"/>
  <c r="G23" s="1"/>
  <c r="G24" s="1"/>
  <c r="G25" s="1"/>
  <c r="G26" s="1"/>
  <c r="G27" s="1"/>
  <c r="G28" s="1"/>
  <c r="G29" s="1"/>
  <c r="G30" s="1"/>
  <c r="G31" s="1"/>
  <c r="G32" s="1"/>
  <c r="G33" s="1"/>
  <c r="G34" s="1"/>
  <c r="G35" s="1"/>
  <c r="G36" s="1"/>
  <c r="G37" s="1"/>
  <c r="G38" s="1"/>
  <c r="G39" s="1"/>
  <c r="G40" s="1"/>
  <c r="G41" s="1"/>
  <c r="G42" s="1"/>
  <c r="G43" s="1"/>
  <c r="G44" s="1"/>
  <c r="G45" s="1"/>
  <c r="G46" s="1"/>
  <c r="G47" s="1"/>
  <c r="G48" s="1"/>
  <c r="G49" s="1"/>
  <c r="G50" s="1"/>
  <c r="G51" s="1"/>
  <c r="G52" s="1"/>
  <c r="G53" s="1"/>
  <c r="G54" s="1"/>
  <c r="G55" s="1"/>
  <c r="G56" s="1"/>
  <c r="G57" s="1"/>
  <c r="G58" s="1"/>
  <c r="G59" s="1"/>
  <c r="G60" s="1"/>
  <c r="G61" s="1"/>
  <c r="G62" s="1"/>
  <c r="G63" s="1"/>
  <c r="G64" s="1"/>
  <c r="G65" s="1"/>
  <c r="D65" i="3"/>
  <c r="D4"/>
  <c r="B69"/>
  <c r="D67" s="1"/>
  <c r="D5"/>
  <c r="F5" i="2"/>
  <c r="D60" i="1"/>
  <c r="D64"/>
  <c r="D9"/>
  <c r="D13"/>
  <c r="D5"/>
  <c r="C68"/>
  <c r="F65" s="1"/>
  <c r="D15"/>
  <c r="D58"/>
  <c r="D56"/>
  <c r="D54"/>
  <c r="D52"/>
  <c r="D50"/>
  <c r="D48"/>
  <c r="D46"/>
  <c r="D44"/>
  <c r="D42"/>
  <c r="D40"/>
  <c r="D38"/>
  <c r="D36"/>
  <c r="D34"/>
  <c r="D32"/>
  <c r="D30"/>
  <c r="D28"/>
  <c r="D26"/>
  <c r="D24"/>
  <c r="D22"/>
  <c r="D20"/>
  <c r="D18"/>
  <c r="D16"/>
  <c r="E2" i="2"/>
  <c r="F2"/>
  <c r="F55" s="1"/>
  <c r="F54"/>
  <c r="F52"/>
  <c r="F50"/>
  <c r="F48"/>
  <c r="F46"/>
  <c r="F44"/>
  <c r="F42"/>
  <c r="F40"/>
  <c r="F38"/>
  <c r="F36"/>
  <c r="F34"/>
  <c r="F32"/>
  <c r="F30"/>
  <c r="F28"/>
  <c r="F26"/>
  <c r="F24"/>
  <c r="F22"/>
  <c r="F20"/>
  <c r="F18"/>
  <c r="F16"/>
  <c r="F14"/>
  <c r="F12"/>
  <c r="F10"/>
  <c r="F8"/>
  <c r="F6"/>
  <c r="F4"/>
  <c r="D63" i="3"/>
  <c r="D61"/>
  <c r="D59"/>
  <c r="D57"/>
  <c r="D55"/>
  <c r="D53"/>
  <c r="D51"/>
  <c r="D49"/>
  <c r="D47"/>
  <c r="D45"/>
  <c r="D43"/>
  <c r="D41"/>
  <c r="D39"/>
  <c r="D37"/>
  <c r="D35"/>
  <c r="D33"/>
  <c r="D31"/>
  <c r="D29"/>
  <c r="D27"/>
  <c r="D25"/>
  <c r="D23"/>
  <c r="D21"/>
  <c r="D19"/>
  <c r="D17"/>
  <c r="D15"/>
  <c r="D13"/>
  <c r="D11"/>
  <c r="D9"/>
  <c r="D7"/>
  <c r="F4"/>
  <c r="F6"/>
  <c r="F8"/>
  <c r="F10"/>
  <c r="F12"/>
  <c r="F14"/>
  <c r="F16"/>
  <c r="F18"/>
  <c r="F20"/>
  <c r="F22"/>
  <c r="F24"/>
  <c r="F26"/>
  <c r="F28"/>
  <c r="F30"/>
  <c r="F32"/>
  <c r="F34"/>
  <c r="F36"/>
  <c r="F38"/>
  <c r="F40"/>
  <c r="F42"/>
  <c r="F44"/>
  <c r="F46"/>
  <c r="F48"/>
  <c r="F50"/>
  <c r="F52"/>
  <c r="F54"/>
  <c r="F56"/>
  <c r="F58"/>
  <c r="F60"/>
  <c r="F62"/>
  <c r="F64"/>
  <c r="F66"/>
  <c r="F68"/>
  <c r="F3"/>
  <c r="F5"/>
  <c r="F7"/>
  <c r="F9"/>
  <c r="F11"/>
  <c r="F13"/>
  <c r="F15"/>
  <c r="F17"/>
  <c r="F19"/>
  <c r="F21"/>
  <c r="F23"/>
  <c r="F25"/>
  <c r="F27"/>
  <c r="F29"/>
  <c r="F31"/>
  <c r="F33"/>
  <c r="F35"/>
  <c r="F37"/>
  <c r="F39"/>
  <c r="F41"/>
  <c r="F43"/>
  <c r="F45"/>
  <c r="F47"/>
  <c r="F49"/>
  <c r="F51"/>
  <c r="F53"/>
  <c r="F55"/>
  <c r="F57"/>
  <c r="F59"/>
  <c r="F61"/>
  <c r="F63"/>
  <c r="F65"/>
  <c r="F67"/>
  <c r="F2"/>
  <c r="F69" s="1"/>
  <c r="G2"/>
  <c r="D4" i="1"/>
  <c r="D6"/>
  <c r="D14"/>
  <c r="D12"/>
  <c r="D10"/>
  <c r="D8"/>
  <c r="D65"/>
  <c r="D63"/>
  <c r="D61"/>
  <c r="D59"/>
  <c r="D57"/>
  <c r="D55"/>
  <c r="D53"/>
  <c r="D51"/>
  <c r="D49"/>
  <c r="D47"/>
  <c r="D45"/>
  <c r="D43"/>
  <c r="D41"/>
  <c r="D39"/>
  <c r="D37"/>
  <c r="D35"/>
  <c r="D33"/>
  <c r="D31"/>
  <c r="D29"/>
  <c r="D27"/>
  <c r="D25"/>
  <c r="D23"/>
  <c r="D21"/>
  <c r="D19"/>
  <c r="D17"/>
  <c r="F3" i="2"/>
  <c r="F53"/>
  <c r="F51"/>
  <c r="F49"/>
  <c r="F47"/>
  <c r="F45"/>
  <c r="F43"/>
  <c r="F41"/>
  <c r="F39"/>
  <c r="F37"/>
  <c r="F35"/>
  <c r="F33"/>
  <c r="F31"/>
  <c r="F29"/>
  <c r="F27"/>
  <c r="F25"/>
  <c r="F23"/>
  <c r="F21"/>
  <c r="F19"/>
  <c r="F17"/>
  <c r="F15"/>
  <c r="F13"/>
  <c r="F11"/>
  <c r="F9"/>
  <c r="F7"/>
  <c r="D3" i="3"/>
  <c r="D68"/>
  <c r="D66"/>
  <c r="D64"/>
  <c r="D62"/>
  <c r="D60"/>
  <c r="D58"/>
  <c r="D56"/>
  <c r="D54"/>
  <c r="D52"/>
  <c r="D50"/>
  <c r="D48"/>
  <c r="D46"/>
  <c r="D44"/>
  <c r="D42"/>
  <c r="D40"/>
  <c r="D38"/>
  <c r="D36"/>
  <c r="D34"/>
  <c r="D32"/>
  <c r="D30"/>
  <c r="D28"/>
  <c r="D26"/>
  <c r="D24"/>
  <c r="D22"/>
  <c r="D20"/>
  <c r="D18"/>
  <c r="D16"/>
  <c r="D14"/>
  <c r="D12"/>
  <c r="D10"/>
  <c r="D8"/>
  <c r="D6"/>
  <c r="D2" i="8"/>
  <c r="D66" s="1"/>
  <c r="D4"/>
  <c r="D64"/>
  <c r="D62"/>
  <c r="D60"/>
  <c r="D58"/>
  <c r="D56"/>
  <c r="D54"/>
  <c r="D52"/>
  <c r="D50"/>
  <c r="D48"/>
  <c r="D46"/>
  <c r="D44"/>
  <c r="D42"/>
  <c r="D40"/>
  <c r="D38"/>
  <c r="D36"/>
  <c r="D34"/>
  <c r="D32"/>
  <c r="D30"/>
  <c r="D28"/>
  <c r="D26"/>
  <c r="D24"/>
  <c r="D22"/>
  <c r="D20"/>
  <c r="D18"/>
  <c r="D16"/>
  <c r="D14"/>
  <c r="D12"/>
  <c r="D10"/>
  <c r="D8"/>
  <c r="D6"/>
  <c r="F2"/>
  <c r="F66" s="1"/>
  <c r="G2"/>
  <c r="F3"/>
  <c r="F64"/>
  <c r="F62"/>
  <c r="F60"/>
  <c r="F58"/>
  <c r="F56"/>
  <c r="F54"/>
  <c r="F52"/>
  <c r="F50"/>
  <c r="F48"/>
  <c r="F46"/>
  <c r="F44"/>
  <c r="F42"/>
  <c r="F40"/>
  <c r="F38"/>
  <c r="F36"/>
  <c r="F34"/>
  <c r="F32"/>
  <c r="F30"/>
  <c r="F28"/>
  <c r="F26"/>
  <c r="F24"/>
  <c r="F22"/>
  <c r="F20"/>
  <c r="F18"/>
  <c r="F16"/>
  <c r="F14"/>
  <c r="F12"/>
  <c r="F10"/>
  <c r="F8"/>
  <c r="F6"/>
  <c r="D3" i="10"/>
  <c r="D70"/>
  <c r="D68"/>
  <c r="D66"/>
  <c r="D64"/>
  <c r="D62"/>
  <c r="D60"/>
  <c r="D58"/>
  <c r="D56"/>
  <c r="D54"/>
  <c r="D52"/>
  <c r="D50"/>
  <c r="D48"/>
  <c r="D46"/>
  <c r="D44"/>
  <c r="D42"/>
  <c r="D40"/>
  <c r="D38"/>
  <c r="D36"/>
  <c r="D34"/>
  <c r="D32"/>
  <c r="D30"/>
  <c r="D28"/>
  <c r="D26"/>
  <c r="D24"/>
  <c r="D22"/>
  <c r="D20"/>
  <c r="D18"/>
  <c r="D16"/>
  <c r="D14"/>
  <c r="D12"/>
  <c r="D10"/>
  <c r="D8"/>
  <c r="D6"/>
  <c r="D4"/>
  <c r="F71"/>
  <c r="F69"/>
  <c r="F67"/>
  <c r="F65"/>
  <c r="F63"/>
  <c r="F61"/>
  <c r="F59"/>
  <c r="F57"/>
  <c r="F55"/>
  <c r="F53"/>
  <c r="F51"/>
  <c r="F49"/>
  <c r="F47"/>
  <c r="F45"/>
  <c r="F43"/>
  <c r="F41"/>
  <c r="F39"/>
  <c r="F37"/>
  <c r="F35"/>
  <c r="F33"/>
  <c r="F31"/>
  <c r="F29"/>
  <c r="F27"/>
  <c r="F25"/>
  <c r="F23"/>
  <c r="F21"/>
  <c r="F19"/>
  <c r="F17"/>
  <c r="F15"/>
  <c r="F13"/>
  <c r="F11"/>
  <c r="F9"/>
  <c r="F7"/>
  <c r="F5"/>
  <c r="F3"/>
  <c r="D2" i="12"/>
  <c r="D142" s="1"/>
  <c r="D4"/>
  <c r="D140"/>
  <c r="D138"/>
  <c r="D136"/>
  <c r="D134"/>
  <c r="D132"/>
  <c r="D130"/>
  <c r="D128"/>
  <c r="D126"/>
  <c r="D124"/>
  <c r="D122"/>
  <c r="D120"/>
  <c r="D118"/>
  <c r="D116"/>
  <c r="D114"/>
  <c r="D112"/>
  <c r="D110"/>
  <c r="D108"/>
  <c r="D106"/>
  <c r="D104"/>
  <c r="D102"/>
  <c r="D100"/>
  <c r="D98"/>
  <c r="D96"/>
  <c r="D94"/>
  <c r="D92"/>
  <c r="D90"/>
  <c r="D88"/>
  <c r="D86"/>
  <c r="D84"/>
  <c r="D82"/>
  <c r="D80"/>
  <c r="D78"/>
  <c r="D76"/>
  <c r="D74"/>
  <c r="D72"/>
  <c r="D70"/>
  <c r="D68"/>
  <c r="D66"/>
  <c r="D64"/>
  <c r="D62"/>
  <c r="D60"/>
  <c r="D58"/>
  <c r="D56"/>
  <c r="D54"/>
  <c r="D52"/>
  <c r="D50"/>
  <c r="D48"/>
  <c r="D46"/>
  <c r="D42"/>
  <c r="D38"/>
  <c r="D34"/>
  <c r="D30"/>
  <c r="F6"/>
  <c r="F8"/>
  <c r="F10"/>
  <c r="F12"/>
  <c r="F14"/>
  <c r="F16"/>
  <c r="F18"/>
  <c r="F20"/>
  <c r="F22"/>
  <c r="F24"/>
  <c r="F26"/>
  <c r="F28"/>
  <c r="F30"/>
  <c r="F32"/>
  <c r="F34"/>
  <c r="F36"/>
  <c r="F38"/>
  <c r="F40"/>
  <c r="F42"/>
  <c r="F44"/>
  <c r="F46"/>
  <c r="F48"/>
  <c r="F50"/>
  <c r="F52"/>
  <c r="F54"/>
  <c r="F56"/>
  <c r="F58"/>
  <c r="F60"/>
  <c r="F62"/>
  <c r="F64"/>
  <c r="F66"/>
  <c r="F68"/>
  <c r="F70"/>
  <c r="F72"/>
  <c r="F74"/>
  <c r="F76"/>
  <c r="F78"/>
  <c r="F80"/>
  <c r="F82"/>
  <c r="F84"/>
  <c r="F86"/>
  <c r="F88"/>
  <c r="F90"/>
  <c r="F92"/>
  <c r="F94"/>
  <c r="F96"/>
  <c r="F98"/>
  <c r="F100"/>
  <c r="F102"/>
  <c r="F104"/>
  <c r="F106"/>
  <c r="F108"/>
  <c r="F110"/>
  <c r="F112"/>
  <c r="F114"/>
  <c r="F116"/>
  <c r="F118"/>
  <c r="F120"/>
  <c r="F122"/>
  <c r="F124"/>
  <c r="F126"/>
  <c r="F128"/>
  <c r="F130"/>
  <c r="F132"/>
  <c r="F134"/>
  <c r="F136"/>
  <c r="F138"/>
  <c r="F140"/>
  <c r="F4"/>
  <c r="F3"/>
  <c r="D7"/>
  <c r="D9"/>
  <c r="D11"/>
  <c r="D13"/>
  <c r="D15"/>
  <c r="D17"/>
  <c r="D19"/>
  <c r="D21"/>
  <c r="D23"/>
  <c r="D25"/>
  <c r="D27"/>
  <c r="D29"/>
  <c r="D31"/>
  <c r="D33"/>
  <c r="D35"/>
  <c r="D37"/>
  <c r="D39"/>
  <c r="D41"/>
  <c r="D43"/>
  <c r="D45"/>
  <c r="F7"/>
  <c r="F9"/>
  <c r="F11"/>
  <c r="F13"/>
  <c r="F15"/>
  <c r="F17"/>
  <c r="F19"/>
  <c r="F21"/>
  <c r="F23"/>
  <c r="F25"/>
  <c r="F27"/>
  <c r="F29"/>
  <c r="F31"/>
  <c r="F33"/>
  <c r="F35"/>
  <c r="F37"/>
  <c r="F39"/>
  <c r="F41"/>
  <c r="F43"/>
  <c r="F45"/>
  <c r="F47"/>
  <c r="F49"/>
  <c r="F51"/>
  <c r="F53"/>
  <c r="F55"/>
  <c r="F57"/>
  <c r="F59"/>
  <c r="F61"/>
  <c r="F63"/>
  <c r="F65"/>
  <c r="F67"/>
  <c r="F69"/>
  <c r="F71"/>
  <c r="F73"/>
  <c r="F75"/>
  <c r="F77"/>
  <c r="F79"/>
  <c r="F81"/>
  <c r="F83"/>
  <c r="F85"/>
  <c r="F87"/>
  <c r="F89"/>
  <c r="F91"/>
  <c r="F93"/>
  <c r="F95"/>
  <c r="F97"/>
  <c r="F99"/>
  <c r="F101"/>
  <c r="F103"/>
  <c r="F105"/>
  <c r="F107"/>
  <c r="F109"/>
  <c r="F111"/>
  <c r="F113"/>
  <c r="F115"/>
  <c r="F117"/>
  <c r="F119"/>
  <c r="F121"/>
  <c r="F123"/>
  <c r="F125"/>
  <c r="F127"/>
  <c r="F129"/>
  <c r="F131"/>
  <c r="F133"/>
  <c r="F135"/>
  <c r="F137"/>
  <c r="F139"/>
  <c r="F141"/>
  <c r="F5"/>
  <c r="F2"/>
  <c r="F142" s="1"/>
  <c r="D141"/>
  <c r="D6"/>
  <c r="D8"/>
  <c r="D10"/>
  <c r="D12"/>
  <c r="D14"/>
  <c r="D16"/>
  <c r="D18"/>
  <c r="D20"/>
  <c r="D22"/>
  <c r="D24"/>
  <c r="D3" i="8"/>
  <c r="D65"/>
  <c r="D63"/>
  <c r="D61"/>
  <c r="D59"/>
  <c r="D57"/>
  <c r="D55"/>
  <c r="D53"/>
  <c r="D51"/>
  <c r="D49"/>
  <c r="D47"/>
  <c r="D45"/>
  <c r="D43"/>
  <c r="D41"/>
  <c r="D39"/>
  <c r="D37"/>
  <c r="D35"/>
  <c r="D33"/>
  <c r="D31"/>
  <c r="D29"/>
  <c r="D27"/>
  <c r="D25"/>
  <c r="D23"/>
  <c r="D21"/>
  <c r="D19"/>
  <c r="D17"/>
  <c r="D15"/>
  <c r="D13"/>
  <c r="D11"/>
  <c r="D9"/>
  <c r="D7"/>
  <c r="D5"/>
  <c r="F4"/>
  <c r="F65"/>
  <c r="F63"/>
  <c r="F61"/>
  <c r="F59"/>
  <c r="F57"/>
  <c r="F55"/>
  <c r="F53"/>
  <c r="F51"/>
  <c r="F49"/>
  <c r="F47"/>
  <c r="F45"/>
  <c r="F43"/>
  <c r="F41"/>
  <c r="F39"/>
  <c r="F37"/>
  <c r="F35"/>
  <c r="F33"/>
  <c r="F31"/>
  <c r="F29"/>
  <c r="F27"/>
  <c r="F25"/>
  <c r="F23"/>
  <c r="F21"/>
  <c r="F19"/>
  <c r="F17"/>
  <c r="F15"/>
  <c r="F13"/>
  <c r="F11"/>
  <c r="F9"/>
  <c r="F7"/>
  <c r="D2" i="10"/>
  <c r="D72" s="1"/>
  <c r="E2"/>
  <c r="D71"/>
  <c r="D69"/>
  <c r="D67"/>
  <c r="D65"/>
  <c r="D63"/>
  <c r="D61"/>
  <c r="D59"/>
  <c r="D57"/>
  <c r="D55"/>
  <c r="D53"/>
  <c r="D51"/>
  <c r="D49"/>
  <c r="D47"/>
  <c r="D45"/>
  <c r="D43"/>
  <c r="D41"/>
  <c r="D39"/>
  <c r="D37"/>
  <c r="D35"/>
  <c r="D33"/>
  <c r="D31"/>
  <c r="D29"/>
  <c r="D27"/>
  <c r="D25"/>
  <c r="D23"/>
  <c r="D21"/>
  <c r="D19"/>
  <c r="D17"/>
  <c r="D15"/>
  <c r="D13"/>
  <c r="D11"/>
  <c r="D9"/>
  <c r="D7"/>
  <c r="D5"/>
  <c r="F2"/>
  <c r="F72" s="1"/>
  <c r="G2"/>
  <c r="F70"/>
  <c r="F68"/>
  <c r="F66"/>
  <c r="F64"/>
  <c r="F62"/>
  <c r="F60"/>
  <c r="F58"/>
  <c r="F56"/>
  <c r="F54"/>
  <c r="F52"/>
  <c r="F50"/>
  <c r="F48"/>
  <c r="F46"/>
  <c r="F44"/>
  <c r="F42"/>
  <c r="F40"/>
  <c r="F38"/>
  <c r="F36"/>
  <c r="F34"/>
  <c r="F32"/>
  <c r="F30"/>
  <c r="F28"/>
  <c r="F26"/>
  <c r="F24"/>
  <c r="F22"/>
  <c r="F20"/>
  <c r="F18"/>
  <c r="F16"/>
  <c r="F14"/>
  <c r="F12"/>
  <c r="F10"/>
  <c r="F8"/>
  <c r="F6"/>
  <c r="D3" i="12"/>
  <c r="D5"/>
  <c r="D139"/>
  <c r="D137"/>
  <c r="D135"/>
  <c r="D133"/>
  <c r="D131"/>
  <c r="D129"/>
  <c r="D127"/>
  <c r="D125"/>
  <c r="D123"/>
  <c r="D121"/>
  <c r="D119"/>
  <c r="D117"/>
  <c r="D115"/>
  <c r="D113"/>
  <c r="D111"/>
  <c r="D109"/>
  <c r="D107"/>
  <c r="D105"/>
  <c r="D103"/>
  <c r="D101"/>
  <c r="D99"/>
  <c r="D97"/>
  <c r="D95"/>
  <c r="D93"/>
  <c r="D91"/>
  <c r="D89"/>
  <c r="D87"/>
  <c r="D85"/>
  <c r="D83"/>
  <c r="D81"/>
  <c r="D79"/>
  <c r="D77"/>
  <c r="D75"/>
  <c r="D73"/>
  <c r="D71"/>
  <c r="D69"/>
  <c r="D67"/>
  <c r="D65"/>
  <c r="D63"/>
  <c r="D61"/>
  <c r="D59"/>
  <c r="D57"/>
  <c r="D55"/>
  <c r="D53"/>
  <c r="D51"/>
  <c r="D49"/>
  <c r="D47"/>
  <c r="D44"/>
  <c r="D40"/>
  <c r="D36"/>
  <c r="D32"/>
  <c r="D28"/>
  <c r="D3" i="14"/>
  <c r="D62"/>
  <c r="D60"/>
  <c r="D58"/>
  <c r="D56"/>
  <c r="D54"/>
  <c r="D52"/>
  <c r="D50"/>
  <c r="D48"/>
  <c r="D46"/>
  <c r="D44"/>
  <c r="D42"/>
  <c r="D40"/>
  <c r="D38"/>
  <c r="D36"/>
  <c r="D34"/>
  <c r="D32"/>
  <c r="D30"/>
  <c r="D28"/>
  <c r="D26"/>
  <c r="D24"/>
  <c r="D22"/>
  <c r="D20"/>
  <c r="D18"/>
  <c r="D16"/>
  <c r="D14"/>
  <c r="D12"/>
  <c r="D10"/>
  <c r="D8"/>
  <c r="D6"/>
  <c r="D4"/>
  <c r="F63"/>
  <c r="F61"/>
  <c r="F59"/>
  <c r="F57"/>
  <c r="F55"/>
  <c r="F53"/>
  <c r="F51"/>
  <c r="F49"/>
  <c r="F47"/>
  <c r="F45"/>
  <c r="F43"/>
  <c r="F41"/>
  <c r="F39"/>
  <c r="F37"/>
  <c r="F35"/>
  <c r="F33"/>
  <c r="F31"/>
  <c r="F29"/>
  <c r="F27"/>
  <c r="F25"/>
  <c r="F23"/>
  <c r="F21"/>
  <c r="F19"/>
  <c r="F17"/>
  <c r="F15"/>
  <c r="F13"/>
  <c r="F11"/>
  <c r="F9"/>
  <c r="F7"/>
  <c r="F5"/>
  <c r="F3"/>
  <c r="D2" i="16"/>
  <c r="D35" s="1"/>
  <c r="E2"/>
  <c r="D34"/>
  <c r="D32"/>
  <c r="D30"/>
  <c r="D28"/>
  <c r="D26"/>
  <c r="D24"/>
  <c r="D22"/>
  <c r="D20"/>
  <c r="D18"/>
  <c r="D16"/>
  <c r="D14"/>
  <c r="D12"/>
  <c r="D10"/>
  <c r="D8"/>
  <c r="D6"/>
  <c r="D4"/>
  <c r="F2"/>
  <c r="F35" s="1"/>
  <c r="G2"/>
  <c r="F33"/>
  <c r="F31"/>
  <c r="F29"/>
  <c r="F27"/>
  <c r="F23"/>
  <c r="F19"/>
  <c r="F15"/>
  <c r="F11"/>
  <c r="F7"/>
  <c r="F4"/>
  <c r="F6"/>
  <c r="F8"/>
  <c r="F10"/>
  <c r="F12"/>
  <c r="F14"/>
  <c r="F16"/>
  <c r="F18"/>
  <c r="F20"/>
  <c r="F22"/>
  <c r="F24"/>
  <c r="F26"/>
  <c r="D2" i="14"/>
  <c r="D64" s="1"/>
  <c r="E2"/>
  <c r="D63"/>
  <c r="D61"/>
  <c r="D59"/>
  <c r="D57"/>
  <c r="D55"/>
  <c r="D53"/>
  <c r="D51"/>
  <c r="D49"/>
  <c r="D47"/>
  <c r="D45"/>
  <c r="D43"/>
  <c r="D41"/>
  <c r="D39"/>
  <c r="D37"/>
  <c r="D35"/>
  <c r="D33"/>
  <c r="D31"/>
  <c r="D29"/>
  <c r="D27"/>
  <c r="D25"/>
  <c r="D23"/>
  <c r="D21"/>
  <c r="D19"/>
  <c r="D17"/>
  <c r="D15"/>
  <c r="D13"/>
  <c r="D11"/>
  <c r="D9"/>
  <c r="D7"/>
  <c r="D5"/>
  <c r="F2"/>
  <c r="F64" s="1"/>
  <c r="G2"/>
  <c r="F62"/>
  <c r="F60"/>
  <c r="F58"/>
  <c r="F56"/>
  <c r="F54"/>
  <c r="F52"/>
  <c r="F50"/>
  <c r="F48"/>
  <c r="F46"/>
  <c r="F44"/>
  <c r="F42"/>
  <c r="F40"/>
  <c r="F38"/>
  <c r="F36"/>
  <c r="F34"/>
  <c r="F32"/>
  <c r="F30"/>
  <c r="F28"/>
  <c r="F26"/>
  <c r="F24"/>
  <c r="F22"/>
  <c r="F20"/>
  <c r="F18"/>
  <c r="F16"/>
  <c r="F14"/>
  <c r="F12"/>
  <c r="F10"/>
  <c r="F8"/>
  <c r="F6"/>
  <c r="D3" i="16"/>
  <c r="E3" s="1"/>
  <c r="E4" s="1"/>
  <c r="D33"/>
  <c r="D31"/>
  <c r="D29"/>
  <c r="D27"/>
  <c r="D25"/>
  <c r="D23"/>
  <c r="D21"/>
  <c r="D19"/>
  <c r="D17"/>
  <c r="D15"/>
  <c r="D13"/>
  <c r="D11"/>
  <c r="D9"/>
  <c r="D7"/>
  <c r="D5"/>
  <c r="F34"/>
  <c r="F32"/>
  <c r="F30"/>
  <c r="F28"/>
  <c r="F25"/>
  <c r="F21"/>
  <c r="F17"/>
  <c r="F13"/>
  <c r="F9"/>
  <c r="F5"/>
  <c r="D3" i="18"/>
  <c r="D65"/>
  <c r="D63"/>
  <c r="D61"/>
  <c r="D59"/>
  <c r="D57"/>
  <c r="D55"/>
  <c r="D53"/>
  <c r="D51"/>
  <c r="D49"/>
  <c r="D47"/>
  <c r="D45"/>
  <c r="D43"/>
  <c r="D41"/>
  <c r="D39"/>
  <c r="D37"/>
  <c r="D35"/>
  <c r="D33"/>
  <c r="D31"/>
  <c r="D29"/>
  <c r="D27"/>
  <c r="D25"/>
  <c r="D23"/>
  <c r="D21"/>
  <c r="D19"/>
  <c r="D17"/>
  <c r="D15"/>
  <c r="D13"/>
  <c r="D11"/>
  <c r="D9"/>
  <c r="D7"/>
  <c r="D5"/>
  <c r="F67"/>
  <c r="F65"/>
  <c r="F63"/>
  <c r="F61"/>
  <c r="F59"/>
  <c r="F57"/>
  <c r="F55"/>
  <c r="F53"/>
  <c r="F51"/>
  <c r="F49"/>
  <c r="F47"/>
  <c r="F45"/>
  <c r="F43"/>
  <c r="F41"/>
  <c r="F39"/>
  <c r="F37"/>
  <c r="F35"/>
  <c r="F33"/>
  <c r="F31"/>
  <c r="F29"/>
  <c r="F27"/>
  <c r="F25"/>
  <c r="F23"/>
  <c r="F21"/>
  <c r="F19"/>
  <c r="F17"/>
  <c r="F15"/>
  <c r="F13"/>
  <c r="F11"/>
  <c r="F9"/>
  <c r="F7"/>
  <c r="F5"/>
  <c r="F3"/>
  <c r="D59" i="20"/>
  <c r="D57"/>
  <c r="D55"/>
  <c r="D53"/>
  <c r="D51"/>
  <c r="D49"/>
  <c r="D47"/>
  <c r="D45"/>
  <c r="D43"/>
  <c r="D41"/>
  <c r="D39"/>
  <c r="D37"/>
  <c r="D35"/>
  <c r="D33"/>
  <c r="D31"/>
  <c r="D29"/>
  <c r="D27"/>
  <c r="D25"/>
  <c r="D23"/>
  <c r="D21"/>
  <c r="D19"/>
  <c r="D17"/>
  <c r="D15"/>
  <c r="D13"/>
  <c r="D11"/>
  <c r="D9"/>
  <c r="D7"/>
  <c r="D5"/>
  <c r="F2"/>
  <c r="F67" s="1"/>
  <c r="G2"/>
  <c r="F65"/>
  <c r="F63"/>
  <c r="F61"/>
  <c r="F59"/>
  <c r="F57"/>
  <c r="F55"/>
  <c r="F3"/>
  <c r="G3"/>
  <c r="F5"/>
  <c r="F7"/>
  <c r="F9"/>
  <c r="F11"/>
  <c r="F13"/>
  <c r="F15"/>
  <c r="F17"/>
  <c r="F19"/>
  <c r="F21"/>
  <c r="F23"/>
  <c r="F25"/>
  <c r="F27"/>
  <c r="F29"/>
  <c r="F31"/>
  <c r="F33"/>
  <c r="F35"/>
  <c r="F37"/>
  <c r="F39"/>
  <c r="F41"/>
  <c r="F43"/>
  <c r="F45"/>
  <c r="F47"/>
  <c r="F49"/>
  <c r="F4"/>
  <c r="G4" s="1"/>
  <c r="G5" s="1"/>
  <c r="G6" s="1"/>
  <c r="G7" s="1"/>
  <c r="G8" s="1"/>
  <c r="G9" s="1"/>
  <c r="G10" s="1"/>
  <c r="G11" s="1"/>
  <c r="G12" s="1"/>
  <c r="G13" s="1"/>
  <c r="G14" s="1"/>
  <c r="G15" s="1"/>
  <c r="G16" s="1"/>
  <c r="G17" s="1"/>
  <c r="G18" s="1"/>
  <c r="G19" s="1"/>
  <c r="G20" s="1"/>
  <c r="G21" s="1"/>
  <c r="G22" s="1"/>
  <c r="G23" s="1"/>
  <c r="G24" s="1"/>
  <c r="G25" s="1"/>
  <c r="G26" s="1"/>
  <c r="G27" s="1"/>
  <c r="G28" s="1"/>
  <c r="G29" s="1"/>
  <c r="G30" s="1"/>
  <c r="G31" s="1"/>
  <c r="G32" s="1"/>
  <c r="G33" s="1"/>
  <c r="G34" s="1"/>
  <c r="G35" s="1"/>
  <c r="G36" s="1"/>
  <c r="G37" s="1"/>
  <c r="G38" s="1"/>
  <c r="G39" s="1"/>
  <c r="G40" s="1"/>
  <c r="G41" s="1"/>
  <c r="G42" s="1"/>
  <c r="G43" s="1"/>
  <c r="G44" s="1"/>
  <c r="G45" s="1"/>
  <c r="G46" s="1"/>
  <c r="G47" s="1"/>
  <c r="G48" s="1"/>
  <c r="G49" s="1"/>
  <c r="G50" s="1"/>
  <c r="G51" s="1"/>
  <c r="G52" s="1"/>
  <c r="G53" s="1"/>
  <c r="G54" s="1"/>
  <c r="G55" s="1"/>
  <c r="G56" s="1"/>
  <c r="G57" s="1"/>
  <c r="G58" s="1"/>
  <c r="G59" s="1"/>
  <c r="G60" s="1"/>
  <c r="G61" s="1"/>
  <c r="G62" s="1"/>
  <c r="G63" s="1"/>
  <c r="G64" s="1"/>
  <c r="G65" s="1"/>
  <c r="G66" s="1"/>
  <c r="F6"/>
  <c r="F8"/>
  <c r="F10"/>
  <c r="F12"/>
  <c r="F14"/>
  <c r="F16"/>
  <c r="F18"/>
  <c r="F20"/>
  <c r="F22"/>
  <c r="F24"/>
  <c r="F26"/>
  <c r="F28"/>
  <c r="F30"/>
  <c r="F32"/>
  <c r="F34"/>
  <c r="F36"/>
  <c r="F38"/>
  <c r="F40"/>
  <c r="F42"/>
  <c r="F44"/>
  <c r="F46"/>
  <c r="F48"/>
  <c r="F50"/>
  <c r="F52"/>
  <c r="D46" i="18"/>
  <c r="D44"/>
  <c r="D42"/>
  <c r="D40"/>
  <c r="D38"/>
  <c r="D36"/>
  <c r="D34"/>
  <c r="D32"/>
  <c r="D30"/>
  <c r="D28"/>
  <c r="D26"/>
  <c r="D24"/>
  <c r="D22"/>
  <c r="D20"/>
  <c r="D18"/>
  <c r="D16"/>
  <c r="D14"/>
  <c r="D12"/>
  <c r="D10"/>
  <c r="D8"/>
  <c r="D6"/>
  <c r="D4"/>
  <c r="D67"/>
  <c r="F2"/>
  <c r="F66"/>
  <c r="F64"/>
  <c r="F62"/>
  <c r="F60"/>
  <c r="F58"/>
  <c r="F56"/>
  <c r="F54"/>
  <c r="F52"/>
  <c r="F50"/>
  <c r="F48"/>
  <c r="F46"/>
  <c r="F44"/>
  <c r="F42"/>
  <c r="F40"/>
  <c r="F38"/>
  <c r="F36"/>
  <c r="F34"/>
  <c r="F32"/>
  <c r="F30"/>
  <c r="F28"/>
  <c r="F26"/>
  <c r="F24"/>
  <c r="F22"/>
  <c r="F20"/>
  <c r="F18"/>
  <c r="F16"/>
  <c r="F14"/>
  <c r="F12"/>
  <c r="F10"/>
  <c r="F8"/>
  <c r="F6"/>
  <c r="D3" i="20"/>
  <c r="E3"/>
  <c r="D64"/>
  <c r="D62"/>
  <c r="D60"/>
  <c r="D58"/>
  <c r="D56"/>
  <c r="D54"/>
  <c r="D52"/>
  <c r="D50"/>
  <c r="D48"/>
  <c r="D46"/>
  <c r="D44"/>
  <c r="D42"/>
  <c r="D40"/>
  <c r="D38"/>
  <c r="D36"/>
  <c r="D34"/>
  <c r="D32"/>
  <c r="D30"/>
  <c r="D28"/>
  <c r="D26"/>
  <c r="D24"/>
  <c r="D22"/>
  <c r="D20"/>
  <c r="D18"/>
  <c r="D16"/>
  <c r="D14"/>
  <c r="D12"/>
  <c r="D10"/>
  <c r="D8"/>
  <c r="D6"/>
  <c r="D4"/>
  <c r="D66"/>
  <c r="F66"/>
  <c r="F64"/>
  <c r="F62"/>
  <c r="F60"/>
  <c r="F58"/>
  <c r="F56"/>
  <c r="F54"/>
  <c r="F51"/>
  <c r="D3" i="22"/>
  <c r="D66"/>
  <c r="D64"/>
  <c r="D62"/>
  <c r="D60"/>
  <c r="D58"/>
  <c r="D56"/>
  <c r="D54"/>
  <c r="D52"/>
  <c r="D50"/>
  <c r="D48"/>
  <c r="D46"/>
  <c r="D44"/>
  <c r="D42"/>
  <c r="D40"/>
  <c r="D38"/>
  <c r="D36"/>
  <c r="D34"/>
  <c r="D32"/>
  <c r="D30"/>
  <c r="D28"/>
  <c r="D26"/>
  <c r="D24"/>
  <c r="D22"/>
  <c r="D20"/>
  <c r="D18"/>
  <c r="D16"/>
  <c r="D14"/>
  <c r="D12"/>
  <c r="D10"/>
  <c r="D8"/>
  <c r="D6"/>
  <c r="D4"/>
  <c r="F67"/>
  <c r="F65"/>
  <c r="F63"/>
  <c r="F61"/>
  <c r="F59"/>
  <c r="F57"/>
  <c r="F55"/>
  <c r="F53"/>
  <c r="F51"/>
  <c r="F49"/>
  <c r="F47"/>
  <c r="F45"/>
  <c r="F43"/>
  <c r="F41"/>
  <c r="F39"/>
  <c r="F37"/>
  <c r="F35"/>
  <c r="F33"/>
  <c r="F31"/>
  <c r="F29"/>
  <c r="F27"/>
  <c r="F25"/>
  <c r="F23"/>
  <c r="F21"/>
  <c r="F19"/>
  <c r="F17"/>
  <c r="F15"/>
  <c r="F13"/>
  <c r="F11"/>
  <c r="F9"/>
  <c r="F7"/>
  <c r="F5"/>
  <c r="F3"/>
  <c r="D2"/>
  <c r="D68" s="1"/>
  <c r="E2"/>
  <c r="D67"/>
  <c r="D65"/>
  <c r="D63"/>
  <c r="D61"/>
  <c r="D59"/>
  <c r="D57"/>
  <c r="D55"/>
  <c r="D53"/>
  <c r="D51"/>
  <c r="D49"/>
  <c r="D47"/>
  <c r="D45"/>
  <c r="D43"/>
  <c r="D41"/>
  <c r="D39"/>
  <c r="D37"/>
  <c r="D35"/>
  <c r="D33"/>
  <c r="D31"/>
  <c r="D29"/>
  <c r="D27"/>
  <c r="D25"/>
  <c r="D23"/>
  <c r="D21"/>
  <c r="D19"/>
  <c r="D17"/>
  <c r="D15"/>
  <c r="D13"/>
  <c r="D11"/>
  <c r="D9"/>
  <c r="D7"/>
  <c r="D5"/>
  <c r="F2"/>
  <c r="F68" s="1"/>
  <c r="G2"/>
  <c r="F66"/>
  <c r="F64"/>
  <c r="F62"/>
  <c r="F60"/>
  <c r="F58"/>
  <c r="F56"/>
  <c r="F54"/>
  <c r="F52"/>
  <c r="F50"/>
  <c r="F48"/>
  <c r="F46"/>
  <c r="F44"/>
  <c r="F42"/>
  <c r="F40"/>
  <c r="F38"/>
  <c r="F36"/>
  <c r="F34"/>
  <c r="F32"/>
  <c r="F30"/>
  <c r="F28"/>
  <c r="F26"/>
  <c r="F24"/>
  <c r="F22"/>
  <c r="F20"/>
  <c r="F18"/>
  <c r="F16"/>
  <c r="F14"/>
  <c r="F12"/>
  <c r="F10"/>
  <c r="F8"/>
  <c r="F6"/>
  <c r="G3"/>
  <c r="G4" s="1"/>
  <c r="G5" s="1"/>
  <c r="G6" s="1"/>
  <c r="G7" s="1"/>
  <c r="G8" s="1"/>
  <c r="G9" s="1"/>
  <c r="G10" s="1"/>
  <c r="G11" s="1"/>
  <c r="G12" s="1"/>
  <c r="G13" s="1"/>
  <c r="G14" s="1"/>
  <c r="G15" s="1"/>
  <c r="G16" s="1"/>
  <c r="G17" s="1"/>
  <c r="G18" s="1"/>
  <c r="G19" s="1"/>
  <c r="G20" s="1"/>
  <c r="G21" s="1"/>
  <c r="G22" s="1"/>
  <c r="G23" s="1"/>
  <c r="G24" s="1"/>
  <c r="G25" s="1"/>
  <c r="G26" s="1"/>
  <c r="G27" s="1"/>
  <c r="G28" s="1"/>
  <c r="G29" s="1"/>
  <c r="G30" s="1"/>
  <c r="G31" s="1"/>
  <c r="G32" s="1"/>
  <c r="G33" s="1"/>
  <c r="G34" s="1"/>
  <c r="G35" s="1"/>
  <c r="G36" s="1"/>
  <c r="G37" s="1"/>
  <c r="G38" s="1"/>
  <c r="G39" s="1"/>
  <c r="G40" s="1"/>
  <c r="G41" s="1"/>
  <c r="G42" s="1"/>
  <c r="G43" s="1"/>
  <c r="G44" s="1"/>
  <c r="G45" s="1"/>
  <c r="G46" s="1"/>
  <c r="G47" s="1"/>
  <c r="G48" s="1"/>
  <c r="G49" s="1"/>
  <c r="G50" s="1"/>
  <c r="G51" s="1"/>
  <c r="G52" s="1"/>
  <c r="G53" s="1"/>
  <c r="G54" s="1"/>
  <c r="G55" s="1"/>
  <c r="G56" s="1"/>
  <c r="G57" s="1"/>
  <c r="G58" s="1"/>
  <c r="G59" s="1"/>
  <c r="G60" s="1"/>
  <c r="G61" s="1"/>
  <c r="G62" s="1"/>
  <c r="G63" s="1"/>
  <c r="G64" s="1"/>
  <c r="G65" s="1"/>
  <c r="G66" s="1"/>
  <c r="G67" s="1"/>
  <c r="E4" i="20"/>
  <c r="E3" i="14"/>
  <c r="E4"/>
  <c r="G3" i="10"/>
  <c r="G3" i="8"/>
  <c r="G4"/>
  <c r="G3" i="3"/>
  <c r="E3" i="22"/>
  <c r="E5" i="20"/>
  <c r="E5" i="16"/>
  <c r="G5"/>
  <c r="G6" s="1"/>
  <c r="G7"/>
  <c r="G8" s="1"/>
  <c r="G9" s="1"/>
  <c r="G10" s="1"/>
  <c r="G11" s="1"/>
  <c r="G12" s="1"/>
  <c r="G13" s="1"/>
  <c r="G14" s="1"/>
  <c r="G15" s="1"/>
  <c r="G16" s="1"/>
  <c r="G17" s="1"/>
  <c r="G18" s="1"/>
  <c r="G19" s="1"/>
  <c r="G20" s="1"/>
  <c r="G21" s="1"/>
  <c r="G22" s="1"/>
  <c r="G23" s="1"/>
  <c r="G24" s="1"/>
  <c r="G25" s="1"/>
  <c r="G26" s="1"/>
  <c r="G27" s="1"/>
  <c r="G28" s="1"/>
  <c r="G29" s="1"/>
  <c r="G30" s="1"/>
  <c r="G31" s="1"/>
  <c r="G32" s="1"/>
  <c r="G33" s="1"/>
  <c r="G34" s="1"/>
  <c r="E6"/>
  <c r="E7" s="1"/>
  <c r="G3" i="14"/>
  <c r="G5" i="10"/>
  <c r="G6" s="1"/>
  <c r="G7" s="1"/>
  <c r="G8" s="1"/>
  <c r="G9" s="1"/>
  <c r="G10" s="1"/>
  <c r="G11" s="1"/>
  <c r="G12" s="1"/>
  <c r="G13" s="1"/>
  <c r="G14" s="1"/>
  <c r="G15" s="1"/>
  <c r="G16" s="1"/>
  <c r="G17" s="1"/>
  <c r="G18" s="1"/>
  <c r="G19" s="1"/>
  <c r="G20" s="1"/>
  <c r="G21" s="1"/>
  <c r="G22" s="1"/>
  <c r="G23" s="1"/>
  <c r="G24" s="1"/>
  <c r="G25" s="1"/>
  <c r="G26" s="1"/>
  <c r="G27" s="1"/>
  <c r="G28" s="1"/>
  <c r="G29" s="1"/>
  <c r="G30" s="1"/>
  <c r="G31" s="1"/>
  <c r="G32" s="1"/>
  <c r="G33" s="1"/>
  <c r="G34" s="1"/>
  <c r="G35" s="1"/>
  <c r="G36" s="1"/>
  <c r="G37" s="1"/>
  <c r="G38" s="1"/>
  <c r="G39" s="1"/>
  <c r="G40" s="1"/>
  <c r="G41" s="1"/>
  <c r="G42" s="1"/>
  <c r="G43" s="1"/>
  <c r="G44" s="1"/>
  <c r="G45" s="1"/>
  <c r="G46" s="1"/>
  <c r="G47" s="1"/>
  <c r="G48" s="1"/>
  <c r="G49" s="1"/>
  <c r="G50" s="1"/>
  <c r="G51" s="1"/>
  <c r="G52" s="1"/>
  <c r="G53" s="1"/>
  <c r="G54" s="1"/>
  <c r="G55" s="1"/>
  <c r="G56" s="1"/>
  <c r="G57" s="1"/>
  <c r="G58" s="1"/>
  <c r="G59" s="1"/>
  <c r="G60" s="1"/>
  <c r="G61" s="1"/>
  <c r="G62" s="1"/>
  <c r="G63" s="1"/>
  <c r="G64" s="1"/>
  <c r="G65" s="1"/>
  <c r="G66" s="1"/>
  <c r="G67" s="1"/>
  <c r="G68" s="1"/>
  <c r="G69" s="1"/>
  <c r="G70" s="1"/>
  <c r="G71" s="1"/>
  <c r="E3"/>
  <c r="G4" i="3"/>
  <c r="G5"/>
  <c r="G6" s="1"/>
  <c r="G7" s="1"/>
  <c r="G8" s="1"/>
  <c r="G9" s="1"/>
  <c r="G10" s="1"/>
  <c r="G11" s="1"/>
  <c r="G12" s="1"/>
  <c r="G13" s="1"/>
  <c r="G14" s="1"/>
  <c r="G15" s="1"/>
  <c r="G16" s="1"/>
  <c r="G17" s="1"/>
  <c r="G18" s="1"/>
  <c r="G19" s="1"/>
  <c r="G20" s="1"/>
  <c r="G21" s="1"/>
  <c r="G22" s="1"/>
  <c r="G23" s="1"/>
  <c r="G24" s="1"/>
  <c r="G25" s="1"/>
  <c r="G26" s="1"/>
  <c r="G27" s="1"/>
  <c r="G28" s="1"/>
  <c r="G29" s="1"/>
  <c r="G30" s="1"/>
  <c r="G31" s="1"/>
  <c r="G32" s="1"/>
  <c r="G33" s="1"/>
  <c r="G34" s="1"/>
  <c r="G35" s="1"/>
  <c r="G36" s="1"/>
  <c r="G37" s="1"/>
  <c r="G38" s="1"/>
  <c r="G39" s="1"/>
  <c r="G40" s="1"/>
  <c r="G41" s="1"/>
  <c r="G42" s="1"/>
  <c r="G43" s="1"/>
  <c r="G44" s="1"/>
  <c r="G45" s="1"/>
  <c r="G46" s="1"/>
  <c r="G47" s="1"/>
  <c r="G48" s="1"/>
  <c r="G49" s="1"/>
  <c r="G50" s="1"/>
  <c r="G51" s="1"/>
  <c r="G52" s="1"/>
  <c r="G53" s="1"/>
  <c r="G54" s="1"/>
  <c r="G55" s="1"/>
  <c r="G56" s="1"/>
  <c r="G57" s="1"/>
  <c r="G58" s="1"/>
  <c r="G59" s="1"/>
  <c r="G60" s="1"/>
  <c r="G61" s="1"/>
  <c r="G62" s="1"/>
  <c r="G63" s="1"/>
  <c r="G64" s="1"/>
  <c r="G65" s="1"/>
  <c r="G66" s="1"/>
  <c r="G67" s="1"/>
  <c r="G68" s="1"/>
  <c r="E8" i="16"/>
  <c r="E5" i="14"/>
  <c r="E4" i="10"/>
  <c r="E6" i="20"/>
  <c r="E7" s="1"/>
  <c r="E8" s="1"/>
  <c r="E9" s="1"/>
  <c r="E10" s="1"/>
  <c r="E11" s="1"/>
  <c r="E12" s="1"/>
  <c r="E13" s="1"/>
  <c r="E14" s="1"/>
  <c r="E15" s="1"/>
  <c r="E16" s="1"/>
  <c r="E17" s="1"/>
  <c r="E18" s="1"/>
  <c r="E19" s="1"/>
  <c r="E4" i="22"/>
  <c r="E5" i="10"/>
  <c r="E6" s="1"/>
  <c r="E7" s="1"/>
  <c r="E8" s="1"/>
  <c r="E9" s="1"/>
  <c r="E10" s="1"/>
  <c r="E11" s="1"/>
  <c r="E12" s="1"/>
  <c r="E13" s="1"/>
  <c r="E14" s="1"/>
  <c r="E15" s="1"/>
  <c r="E16" s="1"/>
  <c r="E6" i="14"/>
  <c r="E5" i="22"/>
  <c r="E9" i="16"/>
  <c r="E7" i="14"/>
  <c r="E8" s="1"/>
  <c r="E9" s="1"/>
  <c r="E10" s="1"/>
  <c r="E11" s="1"/>
  <c r="E12" s="1"/>
  <c r="E13" s="1"/>
  <c r="E14" s="1"/>
  <c r="E15" s="1"/>
  <c r="E16" s="1"/>
  <c r="E17" s="1"/>
  <c r="E18" s="1"/>
  <c r="E10" i="16"/>
  <c r="E11" s="1"/>
  <c r="E12" s="1"/>
  <c r="E13" s="1"/>
  <c r="E14" s="1"/>
  <c r="E15" s="1"/>
  <c r="E16" s="1"/>
  <c r="E17" s="1"/>
  <c r="E18" s="1"/>
  <c r="E19" s="1"/>
  <c r="E20" s="1"/>
  <c r="E21" s="1"/>
  <c r="E6" i="22"/>
  <c r="E7" s="1"/>
  <c r="E8" s="1"/>
  <c r="E9" s="1"/>
  <c r="E10" s="1"/>
  <c r="E11" s="1"/>
  <c r="E12" s="1"/>
  <c r="E13" s="1"/>
  <c r="E14" s="1"/>
  <c r="E15" s="1"/>
  <c r="E16" s="1"/>
  <c r="E17" s="1"/>
  <c r="E17" i="10"/>
  <c r="E18" s="1"/>
  <c r="E19" s="1"/>
  <c r="E20" s="1"/>
  <c r="E21" s="1"/>
  <c r="E22" s="1"/>
  <c r="E23" s="1"/>
  <c r="E24" s="1"/>
  <c r="E25" s="1"/>
  <c r="E26" s="1"/>
  <c r="E27" s="1"/>
  <c r="E28" s="1"/>
  <c r="E29" s="1"/>
  <c r="E30" s="1"/>
  <c r="E31" s="1"/>
  <c r="E32" s="1"/>
  <c r="E33" s="1"/>
  <c r="E34" s="1"/>
  <c r="E35" s="1"/>
  <c r="E36" s="1"/>
  <c r="E37" s="1"/>
  <c r="E38" s="1"/>
  <c r="E39" s="1"/>
  <c r="E40" s="1"/>
  <c r="E41" s="1"/>
  <c r="E42" s="1"/>
  <c r="E43" s="1"/>
  <c r="E44" s="1"/>
  <c r="E45" s="1"/>
  <c r="E46" s="1"/>
  <c r="E47" s="1"/>
  <c r="E48" s="1"/>
  <c r="E49" s="1"/>
  <c r="E50" s="1"/>
  <c r="E51" s="1"/>
  <c r="E52" s="1"/>
  <c r="E53" s="1"/>
  <c r="E54" s="1"/>
  <c r="E55" s="1"/>
  <c r="E56" s="1"/>
  <c r="E57" s="1"/>
  <c r="E58" s="1"/>
  <c r="E59" s="1"/>
  <c r="E60" s="1"/>
  <c r="E61" s="1"/>
  <c r="E62" s="1"/>
  <c r="E63" s="1"/>
  <c r="E64" s="1"/>
  <c r="E65" s="1"/>
  <c r="E66" s="1"/>
  <c r="E67" s="1"/>
  <c r="E68" s="1"/>
  <c r="E69" s="1"/>
  <c r="E70" s="1"/>
  <c r="E71" s="1"/>
  <c r="E19" i="14"/>
  <c r="E20" s="1"/>
  <c r="E21" s="1"/>
  <c r="E22" s="1"/>
  <c r="E23" s="1"/>
  <c r="E24" s="1"/>
  <c r="E25" s="1"/>
  <c r="E26" s="1"/>
  <c r="E27" s="1"/>
  <c r="E28" s="1"/>
  <c r="E29" s="1"/>
  <c r="E30" s="1"/>
  <c r="E31" s="1"/>
  <c r="E32" s="1"/>
  <c r="E33" s="1"/>
  <c r="E34" s="1"/>
  <c r="E35" s="1"/>
  <c r="E36" s="1"/>
  <c r="E37" s="1"/>
  <c r="E38" s="1"/>
  <c r="E39" s="1"/>
  <c r="E40" s="1"/>
  <c r="E41" s="1"/>
  <c r="E42" s="1"/>
  <c r="E43" s="1"/>
  <c r="E44" s="1"/>
  <c r="E45" s="1"/>
  <c r="E46" s="1"/>
  <c r="E47" s="1"/>
  <c r="E48" s="1"/>
  <c r="E49" s="1"/>
  <c r="E50" s="1"/>
  <c r="E51" s="1"/>
  <c r="E52" s="1"/>
  <c r="E53" s="1"/>
  <c r="E54" s="1"/>
  <c r="E55" s="1"/>
  <c r="E56" s="1"/>
  <c r="E57" s="1"/>
  <c r="E58" s="1"/>
  <c r="E59" s="1"/>
  <c r="E60" s="1"/>
  <c r="E61" s="1"/>
  <c r="E62" s="1"/>
  <c r="E63" s="1"/>
  <c r="E22" i="16"/>
  <c r="E23" s="1"/>
  <c r="E18" i="22"/>
  <c r="E19" s="1"/>
  <c r="E20" s="1"/>
  <c r="E21" s="1"/>
  <c r="E22" s="1"/>
  <c r="E23" s="1"/>
  <c r="E24" s="1"/>
  <c r="E25" s="1"/>
  <c r="E26" s="1"/>
  <c r="E27" s="1"/>
  <c r="E28" s="1"/>
  <c r="E29" s="1"/>
  <c r="E30" s="1"/>
  <c r="E31" s="1"/>
  <c r="E32" s="1"/>
  <c r="E33" s="1"/>
  <c r="E34" s="1"/>
  <c r="E35" s="1"/>
  <c r="E36" s="1"/>
  <c r="E37" s="1"/>
  <c r="E38" s="1"/>
  <c r="E39" s="1"/>
  <c r="E40" s="1"/>
  <c r="E41" s="1"/>
  <c r="E42" s="1"/>
  <c r="E43" s="1"/>
  <c r="E44" s="1"/>
  <c r="E45" s="1"/>
  <c r="E46" s="1"/>
  <c r="E47" s="1"/>
  <c r="E48" s="1"/>
  <c r="E49" s="1"/>
  <c r="E50" s="1"/>
  <c r="E51" s="1"/>
  <c r="E52" s="1"/>
  <c r="E53" s="1"/>
  <c r="E54" s="1"/>
  <c r="E55" s="1"/>
  <c r="E56" s="1"/>
  <c r="E57" s="1"/>
  <c r="E58" s="1"/>
  <c r="E59" s="1"/>
  <c r="E60" s="1"/>
  <c r="E61" s="1"/>
  <c r="E62" s="1"/>
  <c r="E63" s="1"/>
  <c r="E64" s="1"/>
  <c r="E65" s="1"/>
  <c r="E66" s="1"/>
  <c r="E67" s="1"/>
  <c r="E20" i="20"/>
  <c r="E21" s="1"/>
  <c r="E22" s="1"/>
  <c r="E23" s="1"/>
  <c r="E24" s="1"/>
  <c r="E25" s="1"/>
  <c r="E26" s="1"/>
  <c r="E27" s="1"/>
  <c r="E28" s="1"/>
  <c r="E29" s="1"/>
  <c r="E30" s="1"/>
  <c r="E31" s="1"/>
  <c r="E32" s="1"/>
  <c r="E33" s="1"/>
  <c r="E34" s="1"/>
  <c r="E35" s="1"/>
  <c r="E36" s="1"/>
  <c r="E37" s="1"/>
  <c r="E38" s="1"/>
  <c r="E39" s="1"/>
  <c r="E40" s="1"/>
  <c r="E41" s="1"/>
  <c r="E42" s="1"/>
  <c r="E43" s="1"/>
  <c r="E44" s="1"/>
  <c r="E45" s="1"/>
  <c r="E46" s="1"/>
  <c r="E47" s="1"/>
  <c r="E48" s="1"/>
  <c r="E49" s="1"/>
  <c r="E50" s="1"/>
  <c r="E51" s="1"/>
  <c r="E52" s="1"/>
  <c r="E53" s="1"/>
  <c r="E54" s="1"/>
  <c r="E55" s="1"/>
  <c r="E56" s="1"/>
  <c r="E57" s="1"/>
  <c r="E58" s="1"/>
  <c r="E59" s="1"/>
  <c r="E60" s="1"/>
  <c r="E61" s="1"/>
  <c r="E62" s="1"/>
  <c r="E63" s="1"/>
  <c r="E64" s="1"/>
  <c r="E65" s="1"/>
  <c r="E66" s="1"/>
  <c r="E24" i="16"/>
  <c r="E25" s="1"/>
  <c r="E26" s="1"/>
  <c r="E27" s="1"/>
  <c r="E28" s="1"/>
  <c r="E29" s="1"/>
  <c r="E30" s="1"/>
  <c r="E31" s="1"/>
  <c r="E32" s="1"/>
  <c r="E33" s="1"/>
  <c r="E34" s="1"/>
  <c r="G4" i="14" l="1"/>
  <c r="G5" s="1"/>
  <c r="G6" s="1"/>
  <c r="G7" s="1"/>
  <c r="G8" s="1"/>
  <c r="G9" s="1"/>
  <c r="G10" s="1"/>
  <c r="G11" s="1"/>
  <c r="G12" s="1"/>
  <c r="G13" s="1"/>
  <c r="G14" s="1"/>
  <c r="G15" s="1"/>
  <c r="G16" s="1"/>
  <c r="G17" s="1"/>
  <c r="G18" s="1"/>
  <c r="G19" s="1"/>
  <c r="G20" s="1"/>
  <c r="G21" s="1"/>
  <c r="G22" s="1"/>
  <c r="G23" s="1"/>
  <c r="G24" s="1"/>
  <c r="G25" s="1"/>
  <c r="G26" s="1"/>
  <c r="G27" s="1"/>
  <c r="G28" s="1"/>
  <c r="G29" s="1"/>
  <c r="G30" s="1"/>
  <c r="G31" s="1"/>
  <c r="G32" s="1"/>
  <c r="G33" s="1"/>
  <c r="G34" s="1"/>
  <c r="G35" s="1"/>
  <c r="G36" s="1"/>
  <c r="G37" s="1"/>
  <c r="G38" s="1"/>
  <c r="G39" s="1"/>
  <c r="G40" s="1"/>
  <c r="G41" s="1"/>
  <c r="G42" s="1"/>
  <c r="G43" s="1"/>
  <c r="G44" s="1"/>
  <c r="G45" s="1"/>
  <c r="G46" s="1"/>
  <c r="G47" s="1"/>
  <c r="G48" s="1"/>
  <c r="G49" s="1"/>
  <c r="G50" s="1"/>
  <c r="G51" s="1"/>
  <c r="G52" s="1"/>
  <c r="G53" s="1"/>
  <c r="G54" s="1"/>
  <c r="G55" s="1"/>
  <c r="G56" s="1"/>
  <c r="G57" s="1"/>
  <c r="G58" s="1"/>
  <c r="G59" s="1"/>
  <c r="G60" s="1"/>
  <c r="G61" s="1"/>
  <c r="G62" s="1"/>
  <c r="G63" s="1"/>
  <c r="G2" i="18"/>
  <c r="G3" s="1"/>
  <c r="G2" i="12"/>
  <c r="G3" s="1"/>
  <c r="G4" s="1"/>
  <c r="G5" s="1"/>
  <c r="G6" s="1"/>
  <c r="G7" s="1"/>
  <c r="G8" s="1"/>
  <c r="G9" s="1"/>
  <c r="G10" s="1"/>
  <c r="G11" s="1"/>
  <c r="G12" s="1"/>
  <c r="G13" s="1"/>
  <c r="G14" s="1"/>
  <c r="G15" s="1"/>
  <c r="G16" s="1"/>
  <c r="G17" s="1"/>
  <c r="G18" s="1"/>
  <c r="G19" s="1"/>
  <c r="G20" s="1"/>
  <c r="G21" s="1"/>
  <c r="G22" s="1"/>
  <c r="G23" s="1"/>
  <c r="G24" s="1"/>
  <c r="G25" s="1"/>
  <c r="G26" s="1"/>
  <c r="G27" s="1"/>
  <c r="G28" s="1"/>
  <c r="G29" s="1"/>
  <c r="G30" s="1"/>
  <c r="G31" s="1"/>
  <c r="G32" s="1"/>
  <c r="G33" s="1"/>
  <c r="G34" s="1"/>
  <c r="G35" s="1"/>
  <c r="G36" s="1"/>
  <c r="G37" s="1"/>
  <c r="G38" s="1"/>
  <c r="G39" s="1"/>
  <c r="G40" s="1"/>
  <c r="G41" s="1"/>
  <c r="G42" s="1"/>
  <c r="G43" s="1"/>
  <c r="G44" s="1"/>
  <c r="G45" s="1"/>
  <c r="G46" s="1"/>
  <c r="G47" s="1"/>
  <c r="G48" s="1"/>
  <c r="G49" s="1"/>
  <c r="G50" s="1"/>
  <c r="G51" s="1"/>
  <c r="G52" s="1"/>
  <c r="G53" s="1"/>
  <c r="G54" s="1"/>
  <c r="G55" s="1"/>
  <c r="G56" s="1"/>
  <c r="G57" s="1"/>
  <c r="G58" s="1"/>
  <c r="G59" s="1"/>
  <c r="G60" s="1"/>
  <c r="G61" s="1"/>
  <c r="G62" s="1"/>
  <c r="G63" s="1"/>
  <c r="G64" s="1"/>
  <c r="G65" s="1"/>
  <c r="G66" s="1"/>
  <c r="G67" s="1"/>
  <c r="G68" s="1"/>
  <c r="G69" s="1"/>
  <c r="G70" s="1"/>
  <c r="G71" s="1"/>
  <c r="G72" s="1"/>
  <c r="G73" s="1"/>
  <c r="G74" s="1"/>
  <c r="G75" s="1"/>
  <c r="G76" s="1"/>
  <c r="G77" s="1"/>
  <c r="G78" s="1"/>
  <c r="G79" s="1"/>
  <c r="G80" s="1"/>
  <c r="G81" s="1"/>
  <c r="G82" s="1"/>
  <c r="G83" s="1"/>
  <c r="G84" s="1"/>
  <c r="G85" s="1"/>
  <c r="G86" s="1"/>
  <c r="G87" s="1"/>
  <c r="G88" s="1"/>
  <c r="G89" s="1"/>
  <c r="G90" s="1"/>
  <c r="G91" s="1"/>
  <c r="G92" s="1"/>
  <c r="G93" s="1"/>
  <c r="G94" s="1"/>
  <c r="G95" s="1"/>
  <c r="G96" s="1"/>
  <c r="G97" s="1"/>
  <c r="G98" s="1"/>
  <c r="G99" s="1"/>
  <c r="G100" s="1"/>
  <c r="G101" s="1"/>
  <c r="G102" s="1"/>
  <c r="G103" s="1"/>
  <c r="G104" s="1"/>
  <c r="G105" s="1"/>
  <c r="G106" s="1"/>
  <c r="G107" s="1"/>
  <c r="G108" s="1"/>
  <c r="G109" s="1"/>
  <c r="G110" s="1"/>
  <c r="G111" s="1"/>
  <c r="G112" s="1"/>
  <c r="G113" s="1"/>
  <c r="G114" s="1"/>
  <c r="G115" s="1"/>
  <c r="G116" s="1"/>
  <c r="G117" s="1"/>
  <c r="G118" s="1"/>
  <c r="G119" s="1"/>
  <c r="G120" s="1"/>
  <c r="G121" s="1"/>
  <c r="G122" s="1"/>
  <c r="G123" s="1"/>
  <c r="G124" s="1"/>
  <c r="G125" s="1"/>
  <c r="G126" s="1"/>
  <c r="G127" s="1"/>
  <c r="G128" s="1"/>
  <c r="G129" s="1"/>
  <c r="G130" s="1"/>
  <c r="G131" s="1"/>
  <c r="G132" s="1"/>
  <c r="G133" s="1"/>
  <c r="G134" s="1"/>
  <c r="G135" s="1"/>
  <c r="G136" s="1"/>
  <c r="G137" s="1"/>
  <c r="G138" s="1"/>
  <c r="G139" s="1"/>
  <c r="G140" s="1"/>
  <c r="G141" s="1"/>
  <c r="E2"/>
  <c r="E3" s="1"/>
  <c r="E4" s="1"/>
  <c r="E5" s="1"/>
  <c r="E6" s="1"/>
  <c r="E7" s="1"/>
  <c r="E8" s="1"/>
  <c r="E9" s="1"/>
  <c r="E10" s="1"/>
  <c r="E11" s="1"/>
  <c r="E12" s="1"/>
  <c r="E13" s="1"/>
  <c r="E14" s="1"/>
  <c r="E15" s="1"/>
  <c r="E16" s="1"/>
  <c r="E17" s="1"/>
  <c r="E18" s="1"/>
  <c r="E19" s="1"/>
  <c r="E20" s="1"/>
  <c r="E21" s="1"/>
  <c r="E22" s="1"/>
  <c r="E23" s="1"/>
  <c r="E24" s="1"/>
  <c r="E25" s="1"/>
  <c r="E26" s="1"/>
  <c r="E27" s="1"/>
  <c r="E28" s="1"/>
  <c r="E29" s="1"/>
  <c r="E30" s="1"/>
  <c r="E31" s="1"/>
  <c r="E32" s="1"/>
  <c r="E33" s="1"/>
  <c r="E34" s="1"/>
  <c r="E35" s="1"/>
  <c r="E36" s="1"/>
  <c r="E37" s="1"/>
  <c r="E38" s="1"/>
  <c r="E39" s="1"/>
  <c r="E40" s="1"/>
  <c r="E41" s="1"/>
  <c r="E42" s="1"/>
  <c r="E43" s="1"/>
  <c r="E44" s="1"/>
  <c r="E45" s="1"/>
  <c r="E46" s="1"/>
  <c r="E47" s="1"/>
  <c r="E48" s="1"/>
  <c r="E49" s="1"/>
  <c r="E50" s="1"/>
  <c r="E51" s="1"/>
  <c r="E52" s="1"/>
  <c r="E53" s="1"/>
  <c r="E54" s="1"/>
  <c r="E55" s="1"/>
  <c r="E56" s="1"/>
  <c r="E57" s="1"/>
  <c r="E58" s="1"/>
  <c r="E59" s="1"/>
  <c r="E60" s="1"/>
  <c r="E61" s="1"/>
  <c r="E62" s="1"/>
  <c r="E63" s="1"/>
  <c r="E64" s="1"/>
  <c r="E65" s="1"/>
  <c r="E66" s="1"/>
  <c r="E67" s="1"/>
  <c r="E68" s="1"/>
  <c r="E69" s="1"/>
  <c r="E70" s="1"/>
  <c r="E71" s="1"/>
  <c r="E72" s="1"/>
  <c r="E73" s="1"/>
  <c r="E74" s="1"/>
  <c r="E75" s="1"/>
  <c r="E76" s="1"/>
  <c r="E77" s="1"/>
  <c r="E78" s="1"/>
  <c r="E79" s="1"/>
  <c r="E80" s="1"/>
  <c r="E81" s="1"/>
  <c r="E82" s="1"/>
  <c r="E83" s="1"/>
  <c r="E84" s="1"/>
  <c r="E85" s="1"/>
  <c r="E86" s="1"/>
  <c r="E87" s="1"/>
  <c r="E88" s="1"/>
  <c r="E89" s="1"/>
  <c r="E90" s="1"/>
  <c r="E91" s="1"/>
  <c r="E92" s="1"/>
  <c r="E93" s="1"/>
  <c r="E94" s="1"/>
  <c r="E95" s="1"/>
  <c r="E96" s="1"/>
  <c r="E97" s="1"/>
  <c r="E98" s="1"/>
  <c r="E99" s="1"/>
  <c r="E100" s="1"/>
  <c r="E101" s="1"/>
  <c r="E102" s="1"/>
  <c r="E103" s="1"/>
  <c r="E104" s="1"/>
  <c r="E105" s="1"/>
  <c r="E106" s="1"/>
  <c r="E107" s="1"/>
  <c r="E108" s="1"/>
  <c r="E109" s="1"/>
  <c r="E110" s="1"/>
  <c r="E111" s="1"/>
  <c r="E112" s="1"/>
  <c r="E113" s="1"/>
  <c r="E114" s="1"/>
  <c r="E115" s="1"/>
  <c r="E116" s="1"/>
  <c r="E117" s="1"/>
  <c r="E118" s="1"/>
  <c r="E119" s="1"/>
  <c r="E120" s="1"/>
  <c r="E121" s="1"/>
  <c r="E122" s="1"/>
  <c r="E123" s="1"/>
  <c r="E124" s="1"/>
  <c r="E125" s="1"/>
  <c r="E126" s="1"/>
  <c r="E127" s="1"/>
  <c r="E128" s="1"/>
  <c r="E129" s="1"/>
  <c r="E130" s="1"/>
  <c r="E131" s="1"/>
  <c r="E132" s="1"/>
  <c r="E133" s="1"/>
  <c r="E134" s="1"/>
  <c r="E135" s="1"/>
  <c r="E136" s="1"/>
  <c r="E137" s="1"/>
  <c r="E138" s="1"/>
  <c r="E139" s="1"/>
  <c r="E140" s="1"/>
  <c r="E141" s="1"/>
  <c r="E2" i="8"/>
  <c r="E3" s="1"/>
  <c r="E4" s="1"/>
  <c r="E5" s="1"/>
  <c r="E6" s="1"/>
  <c r="E7" s="1"/>
  <c r="E8" s="1"/>
  <c r="E9" s="1"/>
  <c r="E10" s="1"/>
  <c r="E11" s="1"/>
  <c r="E12" s="1"/>
  <c r="E13" s="1"/>
  <c r="E14" s="1"/>
  <c r="E15" s="1"/>
  <c r="E16" s="1"/>
  <c r="E17" s="1"/>
  <c r="E18" s="1"/>
  <c r="E19" s="1"/>
  <c r="E20" s="1"/>
  <c r="E21" s="1"/>
  <c r="E22" s="1"/>
  <c r="E23" s="1"/>
  <c r="E24" s="1"/>
  <c r="E25" s="1"/>
  <c r="E26" s="1"/>
  <c r="E27" s="1"/>
  <c r="E28" s="1"/>
  <c r="E29" s="1"/>
  <c r="E30" s="1"/>
  <c r="E31" s="1"/>
  <c r="E32" s="1"/>
  <c r="E33" s="1"/>
  <c r="E34" s="1"/>
  <c r="E35" s="1"/>
  <c r="E36" s="1"/>
  <c r="E37" s="1"/>
  <c r="E38" s="1"/>
  <c r="E39" s="1"/>
  <c r="E40" s="1"/>
  <c r="E41" s="1"/>
  <c r="E42" s="1"/>
  <c r="E43" s="1"/>
  <c r="E44" s="1"/>
  <c r="E45" s="1"/>
  <c r="E46" s="1"/>
  <c r="E47" s="1"/>
  <c r="E48" s="1"/>
  <c r="E49" s="1"/>
  <c r="E50" s="1"/>
  <c r="E51" s="1"/>
  <c r="E52" s="1"/>
  <c r="E53" s="1"/>
  <c r="E54" s="1"/>
  <c r="E55" s="1"/>
  <c r="E56" s="1"/>
  <c r="E57" s="1"/>
  <c r="E58" s="1"/>
  <c r="E59" s="1"/>
  <c r="E60" s="1"/>
  <c r="E61" s="1"/>
  <c r="E62" s="1"/>
  <c r="E63" s="1"/>
  <c r="E64" s="1"/>
  <c r="E65" s="1"/>
  <c r="G2" i="2"/>
  <c r="G3" s="1"/>
  <c r="G4" s="1"/>
  <c r="G5" s="1"/>
  <c r="G6" s="1"/>
  <c r="G7" s="1"/>
  <c r="G8" s="1"/>
  <c r="G9" s="1"/>
  <c r="G10" s="1"/>
  <c r="G11" s="1"/>
  <c r="G12" s="1"/>
  <c r="G13" s="1"/>
  <c r="G14" s="1"/>
  <c r="G15" s="1"/>
  <c r="G16" s="1"/>
  <c r="G17" s="1"/>
  <c r="G18" s="1"/>
  <c r="G19" s="1"/>
  <c r="G20" s="1"/>
  <c r="G21" s="1"/>
  <c r="G22" s="1"/>
  <c r="G23" s="1"/>
  <c r="G24" s="1"/>
  <c r="G25" s="1"/>
  <c r="G26" s="1"/>
  <c r="G27" s="1"/>
  <c r="G28" s="1"/>
  <c r="G29" s="1"/>
  <c r="G30" s="1"/>
  <c r="G31" s="1"/>
  <c r="G32" s="1"/>
  <c r="G33" s="1"/>
  <c r="G34" s="1"/>
  <c r="G35" s="1"/>
  <c r="G36" s="1"/>
  <c r="G37" s="1"/>
  <c r="G38" s="1"/>
  <c r="G39" s="1"/>
  <c r="G40" s="1"/>
  <c r="G41" s="1"/>
  <c r="G42" s="1"/>
  <c r="G43" s="1"/>
  <c r="G44" s="1"/>
  <c r="G45" s="1"/>
  <c r="G46" s="1"/>
  <c r="G47" s="1"/>
  <c r="G48" s="1"/>
  <c r="G49" s="1"/>
  <c r="G50" s="1"/>
  <c r="G51" s="1"/>
  <c r="G52" s="1"/>
  <c r="G53" s="1"/>
  <c r="G54" s="1"/>
  <c r="D3" i="1"/>
  <c r="D7"/>
  <c r="D11"/>
  <c r="D66"/>
  <c r="D62"/>
  <c r="D2" i="3"/>
  <c r="F4" i="18"/>
  <c r="G4" s="1"/>
  <c r="G5" s="1"/>
  <c r="G6" s="1"/>
  <c r="G7" s="1"/>
  <c r="G8" s="1"/>
  <c r="G9" s="1"/>
  <c r="G10" s="1"/>
  <c r="G11" s="1"/>
  <c r="G12" s="1"/>
  <c r="G13" s="1"/>
  <c r="G14" s="1"/>
  <c r="G15" s="1"/>
  <c r="G16" s="1"/>
  <c r="G17" s="1"/>
  <c r="G18" s="1"/>
  <c r="G19" s="1"/>
  <c r="G20" s="1"/>
  <c r="G21" s="1"/>
  <c r="G22" s="1"/>
  <c r="G23" s="1"/>
  <c r="G24" s="1"/>
  <c r="G25" s="1"/>
  <c r="G26" s="1"/>
  <c r="G27" s="1"/>
  <c r="G28" s="1"/>
  <c r="G29" s="1"/>
  <c r="G30" s="1"/>
  <c r="G31" s="1"/>
  <c r="G32" s="1"/>
  <c r="G33" s="1"/>
  <c r="G34" s="1"/>
  <c r="G35" s="1"/>
  <c r="G36" s="1"/>
  <c r="G37" s="1"/>
  <c r="G38" s="1"/>
  <c r="G39" s="1"/>
  <c r="G40" s="1"/>
  <c r="G41" s="1"/>
  <c r="G42" s="1"/>
  <c r="G43" s="1"/>
  <c r="G44" s="1"/>
  <c r="G45" s="1"/>
  <c r="G46" s="1"/>
  <c r="G47" s="1"/>
  <c r="G48" s="1"/>
  <c r="G49" s="1"/>
  <c r="G50" s="1"/>
  <c r="G51" s="1"/>
  <c r="G52" s="1"/>
  <c r="G53" s="1"/>
  <c r="G54" s="1"/>
  <c r="G55" s="1"/>
  <c r="G56" s="1"/>
  <c r="G57" s="1"/>
  <c r="G58" s="1"/>
  <c r="G59" s="1"/>
  <c r="G60" s="1"/>
  <c r="G61" s="1"/>
  <c r="G62" s="1"/>
  <c r="G63" s="1"/>
  <c r="G64" s="1"/>
  <c r="G65" s="1"/>
  <c r="G66" s="1"/>
  <c r="G67" s="1"/>
  <c r="D2"/>
  <c r="D64"/>
  <c r="D60"/>
  <c r="D56"/>
  <c r="D52"/>
  <c r="F4" i="1"/>
  <c r="F6"/>
  <c r="F8"/>
  <c r="F10"/>
  <c r="F12"/>
  <c r="F14"/>
  <c r="F16"/>
  <c r="F18"/>
  <c r="F20"/>
  <c r="F22"/>
  <c r="F24"/>
  <c r="F26"/>
  <c r="F28"/>
  <c r="F30"/>
  <c r="F32"/>
  <c r="F34"/>
  <c r="F36"/>
  <c r="F38"/>
  <c r="F40"/>
  <c r="F42"/>
  <c r="F44"/>
  <c r="F46"/>
  <c r="F48"/>
  <c r="F50"/>
  <c r="F52"/>
  <c r="F54"/>
  <c r="F56"/>
  <c r="F58"/>
  <c r="F60"/>
  <c r="F62"/>
  <c r="F64"/>
  <c r="F66"/>
  <c r="D31" i="2"/>
  <c r="D29"/>
  <c r="D27"/>
  <c r="D25"/>
  <c r="D23"/>
  <c r="D21"/>
  <c r="D19"/>
  <c r="D17"/>
  <c r="D15"/>
  <c r="D13"/>
  <c r="D11"/>
  <c r="D9"/>
  <c r="D7"/>
  <c r="D5"/>
  <c r="D3"/>
  <c r="F5" i="1"/>
  <c r="F7"/>
  <c r="F9"/>
  <c r="F11"/>
  <c r="F13"/>
  <c r="F15"/>
  <c r="F17"/>
  <c r="F19"/>
  <c r="F21"/>
  <c r="F23"/>
  <c r="F25"/>
  <c r="F27"/>
  <c r="F29"/>
  <c r="F31"/>
  <c r="F33"/>
  <c r="F35"/>
  <c r="F37"/>
  <c r="F39"/>
  <c r="F41"/>
  <c r="F43"/>
  <c r="F45"/>
  <c r="F47"/>
  <c r="F49"/>
  <c r="F51"/>
  <c r="F53"/>
  <c r="F55"/>
  <c r="F57"/>
  <c r="F59"/>
  <c r="F61"/>
  <c r="F63"/>
  <c r="D55" i="2" l="1"/>
  <c r="E3"/>
  <c r="E4" s="1"/>
  <c r="D67" i="1"/>
  <c r="E3"/>
  <c r="E4" s="1"/>
  <c r="E5" s="1"/>
  <c r="E6" s="1"/>
  <c r="F68" i="18"/>
  <c r="F67" i="1"/>
  <c r="G3"/>
  <c r="G4" s="1"/>
  <c r="G5" s="1"/>
  <c r="G6" s="1"/>
  <c r="G7" s="1"/>
  <c r="G8" s="1"/>
  <c r="G9" s="1"/>
  <c r="G10" s="1"/>
  <c r="G11" s="1"/>
  <c r="G12" s="1"/>
  <c r="G13" s="1"/>
  <c r="G14" s="1"/>
  <c r="G15" s="1"/>
  <c r="G16" s="1"/>
  <c r="G17" s="1"/>
  <c r="G18" s="1"/>
  <c r="G19" s="1"/>
  <c r="G20" s="1"/>
  <c r="G21" s="1"/>
  <c r="G22" s="1"/>
  <c r="G23" s="1"/>
  <c r="G24" s="1"/>
  <c r="G25" s="1"/>
  <c r="G26" s="1"/>
  <c r="G27" s="1"/>
  <c r="G28" s="1"/>
  <c r="G29" s="1"/>
  <c r="G30" s="1"/>
  <c r="G31" s="1"/>
  <c r="G32" s="1"/>
  <c r="G33" s="1"/>
  <c r="G34" s="1"/>
  <c r="G35" s="1"/>
  <c r="G36" s="1"/>
  <c r="G37" s="1"/>
  <c r="G38" s="1"/>
  <c r="G39" s="1"/>
  <c r="G40" s="1"/>
  <c r="G41" s="1"/>
  <c r="G42" s="1"/>
  <c r="G43" s="1"/>
  <c r="G44" s="1"/>
  <c r="G45" s="1"/>
  <c r="G46" s="1"/>
  <c r="G47" s="1"/>
  <c r="G48" s="1"/>
  <c r="G49" s="1"/>
  <c r="G50" s="1"/>
  <c r="G51" s="1"/>
  <c r="G52" s="1"/>
  <c r="G53" s="1"/>
  <c r="G54" s="1"/>
  <c r="G55" s="1"/>
  <c r="G56" s="1"/>
  <c r="G57" s="1"/>
  <c r="G58" s="1"/>
  <c r="G59" s="1"/>
  <c r="G60" s="1"/>
  <c r="G61" s="1"/>
  <c r="G62" s="1"/>
  <c r="G63" s="1"/>
  <c r="G64" s="1"/>
  <c r="G65" s="1"/>
  <c r="G66" s="1"/>
  <c r="D68" i="18"/>
  <c r="E2"/>
  <c r="E3" s="1"/>
  <c r="E4" s="1"/>
  <c r="E5" s="1"/>
  <c r="E6" s="1"/>
  <c r="E7" s="1"/>
  <c r="E8" s="1"/>
  <c r="E9" s="1"/>
  <c r="E10" s="1"/>
  <c r="E11" s="1"/>
  <c r="E12" s="1"/>
  <c r="E13" s="1"/>
  <c r="E14" s="1"/>
  <c r="E15" s="1"/>
  <c r="E16" s="1"/>
  <c r="E17" s="1"/>
  <c r="E18" s="1"/>
  <c r="E19" s="1"/>
  <c r="E20" s="1"/>
  <c r="E21" s="1"/>
  <c r="E22" s="1"/>
  <c r="E23" s="1"/>
  <c r="E24" s="1"/>
  <c r="E25" s="1"/>
  <c r="E26" s="1"/>
  <c r="E27" s="1"/>
  <c r="E28" s="1"/>
  <c r="E29" s="1"/>
  <c r="E30" s="1"/>
  <c r="E31" s="1"/>
  <c r="E32" s="1"/>
  <c r="E33" s="1"/>
  <c r="E34" s="1"/>
  <c r="E35" s="1"/>
  <c r="E36" s="1"/>
  <c r="E37" s="1"/>
  <c r="E38" s="1"/>
  <c r="E39" s="1"/>
  <c r="E40" s="1"/>
  <c r="E41" s="1"/>
  <c r="E42" s="1"/>
  <c r="E43" s="1"/>
  <c r="E44" s="1"/>
  <c r="E45" s="1"/>
  <c r="E46" s="1"/>
  <c r="E47" s="1"/>
  <c r="E48" s="1"/>
  <c r="E49" s="1"/>
  <c r="E50" s="1"/>
  <c r="E51" s="1"/>
  <c r="D69" i="3"/>
  <c r="E2"/>
  <c r="E3" s="1"/>
  <c r="E4" s="1"/>
  <c r="E5" s="1"/>
  <c r="E6" s="1"/>
  <c r="E7" s="1"/>
  <c r="E8" s="1"/>
  <c r="E9" s="1"/>
  <c r="E10" s="1"/>
  <c r="E11" s="1"/>
  <c r="E12" s="1"/>
  <c r="E13" s="1"/>
  <c r="E14" s="1"/>
  <c r="E15" s="1"/>
  <c r="E16" s="1"/>
  <c r="E17" s="1"/>
  <c r="E18" s="1"/>
  <c r="E19" s="1"/>
  <c r="E20" s="1"/>
  <c r="E21" s="1"/>
  <c r="E22" s="1"/>
  <c r="E23" s="1"/>
  <c r="E24" s="1"/>
  <c r="E25" s="1"/>
  <c r="E26" s="1"/>
  <c r="E27" s="1"/>
  <c r="E28" s="1"/>
  <c r="E29" s="1"/>
  <c r="E30" s="1"/>
  <c r="E31" s="1"/>
  <c r="E32" s="1"/>
  <c r="E33" s="1"/>
  <c r="E34" s="1"/>
  <c r="E35" s="1"/>
  <c r="E36" s="1"/>
  <c r="E37" s="1"/>
  <c r="E38" s="1"/>
  <c r="E39" s="1"/>
  <c r="E40" s="1"/>
  <c r="E41" s="1"/>
  <c r="E42" s="1"/>
  <c r="E43" s="1"/>
  <c r="E44" s="1"/>
  <c r="E45" s="1"/>
  <c r="E46" s="1"/>
  <c r="E47" s="1"/>
  <c r="E48" s="1"/>
  <c r="E49" s="1"/>
  <c r="E50" s="1"/>
  <c r="E51" s="1"/>
  <c r="E52" s="1"/>
  <c r="E53" s="1"/>
  <c r="E54" s="1"/>
  <c r="E55" s="1"/>
  <c r="E56" s="1"/>
  <c r="E57" s="1"/>
  <c r="E58" s="1"/>
  <c r="E59" s="1"/>
  <c r="E60" s="1"/>
  <c r="E61" s="1"/>
  <c r="E62" s="1"/>
  <c r="E63" s="1"/>
  <c r="E64" s="1"/>
  <c r="E65" s="1"/>
  <c r="E66" s="1"/>
  <c r="E67" s="1"/>
  <c r="E68" s="1"/>
  <c r="E5" i="2"/>
  <c r="E6" s="1"/>
  <c r="E7" s="1"/>
  <c r="E8" s="1"/>
  <c r="E9" s="1"/>
  <c r="E10" s="1"/>
  <c r="E11" s="1"/>
  <c r="E12" s="1"/>
  <c r="E13" s="1"/>
  <c r="E14" s="1"/>
  <c r="E15" s="1"/>
  <c r="E16" s="1"/>
  <c r="E17" s="1"/>
  <c r="E18" s="1"/>
  <c r="E19" s="1"/>
  <c r="E20" s="1"/>
  <c r="E21" s="1"/>
  <c r="E22" s="1"/>
  <c r="E23" s="1"/>
  <c r="E24" s="1"/>
  <c r="E25" s="1"/>
  <c r="E26" s="1"/>
  <c r="E27" s="1"/>
  <c r="E28" s="1"/>
  <c r="E29" s="1"/>
  <c r="E30" s="1"/>
  <c r="E31" s="1"/>
  <c r="E32" s="1"/>
  <c r="E33" s="1"/>
  <c r="E34" s="1"/>
  <c r="E35" s="1"/>
  <c r="E36" s="1"/>
  <c r="E37" s="1"/>
  <c r="E38" s="1"/>
  <c r="E39" s="1"/>
  <c r="E40" s="1"/>
  <c r="E41" s="1"/>
  <c r="E42" s="1"/>
  <c r="E43" s="1"/>
  <c r="E44" s="1"/>
  <c r="E45" s="1"/>
  <c r="E46" s="1"/>
  <c r="E47" s="1"/>
  <c r="E48" s="1"/>
  <c r="E49" s="1"/>
  <c r="E50" s="1"/>
  <c r="E51" s="1"/>
  <c r="E52" s="1"/>
  <c r="E53" s="1"/>
  <c r="E54" s="1"/>
  <c r="E52" i="18"/>
  <c r="E53" s="1"/>
  <c r="E54" s="1"/>
  <c r="E55" s="1"/>
  <c r="E56" s="1"/>
  <c r="E57" s="1"/>
  <c r="E58" s="1"/>
  <c r="E59" s="1"/>
  <c r="E60" s="1"/>
  <c r="E61" s="1"/>
  <c r="E62" s="1"/>
  <c r="E63" s="1"/>
  <c r="E64" s="1"/>
  <c r="E65" s="1"/>
  <c r="E66" s="1"/>
  <c r="E67" s="1"/>
  <c r="E7" i="1"/>
  <c r="E8" s="1"/>
  <c r="E9" s="1"/>
  <c r="E10" s="1"/>
  <c r="E11" s="1"/>
  <c r="E12" s="1"/>
  <c r="E13" s="1"/>
  <c r="E14" s="1"/>
  <c r="E15" s="1"/>
  <c r="E16" s="1"/>
  <c r="E17" s="1"/>
  <c r="E18" s="1"/>
  <c r="E19" s="1"/>
  <c r="E20" s="1"/>
  <c r="E21" s="1"/>
  <c r="E22" s="1"/>
  <c r="E23" s="1"/>
  <c r="E24" s="1"/>
  <c r="E25" s="1"/>
  <c r="E26" s="1"/>
  <c r="E27" s="1"/>
  <c r="E28" s="1"/>
  <c r="E29" s="1"/>
  <c r="E30" s="1"/>
  <c r="E31" s="1"/>
  <c r="E32" s="1"/>
  <c r="E33" s="1"/>
  <c r="E34" s="1"/>
  <c r="E35" s="1"/>
  <c r="E36" s="1"/>
  <c r="E37" s="1"/>
  <c r="E38" s="1"/>
  <c r="E39" s="1"/>
  <c r="E40" s="1"/>
  <c r="E41" s="1"/>
  <c r="E42" s="1"/>
  <c r="E43" s="1"/>
  <c r="E44" s="1"/>
  <c r="E45" s="1"/>
  <c r="E46" s="1"/>
  <c r="E47" s="1"/>
  <c r="E48" s="1"/>
  <c r="E49" s="1"/>
  <c r="E50" s="1"/>
  <c r="E51" s="1"/>
  <c r="E52" s="1"/>
  <c r="E53" s="1"/>
  <c r="E54" s="1"/>
  <c r="E55" s="1"/>
  <c r="E56" s="1"/>
  <c r="E57" s="1"/>
  <c r="E58" s="1"/>
  <c r="E59" s="1"/>
  <c r="E60" s="1"/>
  <c r="E61" s="1"/>
  <c r="E62" s="1"/>
  <c r="E63" s="1"/>
  <c r="E64" s="1"/>
  <c r="E65" s="1"/>
  <c r="E66" s="1"/>
</calcChain>
</file>

<file path=xl/sharedStrings.xml><?xml version="1.0" encoding="utf-8"?>
<sst xmlns="http://schemas.openxmlformats.org/spreadsheetml/2006/main" count="88" uniqueCount="18">
  <si>
    <t>period</t>
  </si>
  <si>
    <t>hbar</t>
  </si>
  <si>
    <t>hbar=</t>
  </si>
  <si>
    <t>Calvo pdf</t>
  </si>
  <si>
    <t>Clavo cdf</t>
  </si>
  <si>
    <t>DAF pdf</t>
  </si>
  <si>
    <t>h bar=</t>
  </si>
  <si>
    <t>DAF cdf</t>
  </si>
  <si>
    <t>Calvo cdf</t>
  </si>
  <si>
    <t>H(i)</t>
  </si>
  <si>
    <t>S(i)</t>
  </si>
  <si>
    <t>S(i)</t>
    <phoneticPr fontId="1" type="noConversion"/>
  </si>
  <si>
    <t>H(i)</t>
    <phoneticPr fontId="1" type="noConversion"/>
  </si>
  <si>
    <t>DAF pdf</t>
    <phoneticPr fontId="1" type="noConversion"/>
  </si>
  <si>
    <t>DAF cdf</t>
    <phoneticPr fontId="1" type="noConversion"/>
  </si>
  <si>
    <t>Calvo pdf</t>
    <phoneticPr fontId="1" type="noConversion"/>
  </si>
  <si>
    <t>Calvo cdf</t>
    <phoneticPr fontId="1" type="noConversion"/>
  </si>
  <si>
    <t>H(i)</t>
    <phoneticPr fontId="1" type="noConversion"/>
  </si>
</sst>
</file>

<file path=xl/styles.xml><?xml version="1.0" encoding="utf-8"?>
<styleSheet xmlns="http://schemas.openxmlformats.org/spreadsheetml/2006/main">
  <numFmts count="5">
    <numFmt numFmtId="164" formatCode="0.0000"/>
    <numFmt numFmtId="165" formatCode="0.0000_ "/>
    <numFmt numFmtId="166" formatCode="0.0000_);[Red]\(0.0000\)"/>
    <numFmt numFmtId="167" formatCode="0.00_ "/>
    <numFmt numFmtId="168" formatCode="0.0_ "/>
  </numFmts>
  <fonts count="6">
    <font>
      <sz val="10"/>
      <name val="Arial"/>
      <family val="2"/>
    </font>
    <font>
      <sz val="8"/>
      <name val="Arial"/>
      <family val="2"/>
    </font>
    <font>
      <sz val="10"/>
      <color indexed="9"/>
      <name val="Arial"/>
      <family val="2"/>
    </font>
    <font>
      <sz val="10"/>
      <name val="Arial"/>
      <family val="2"/>
    </font>
    <font>
      <sz val="9"/>
      <name val="宋体"/>
      <charset val="134"/>
    </font>
    <font>
      <sz val="11"/>
      <color rgb="FF006100"/>
      <name val="Calibri"/>
      <charset val="134"/>
      <scheme val="minor"/>
    </font>
  </fonts>
  <fills count="4">
    <fill>
      <patternFill patternType="none"/>
    </fill>
    <fill>
      <patternFill patternType="gray125"/>
    </fill>
    <fill>
      <patternFill patternType="solid">
        <fgColor indexed="9"/>
        <bgColor indexed="64"/>
      </patternFill>
    </fill>
    <fill>
      <patternFill patternType="solid">
        <fgColor rgb="FFC6EFCE"/>
      </patternFill>
    </fill>
  </fills>
  <borders count="1">
    <border>
      <left/>
      <right/>
      <top/>
      <bottom/>
      <diagonal/>
    </border>
  </borders>
  <cellStyleXfs count="2">
    <xf numFmtId="0" fontId="0" fillId="0" borderId="0"/>
    <xf numFmtId="0" fontId="5" fillId="3" borderId="0" applyNumberFormat="0" applyBorder="0" applyAlignment="0" applyProtection="0"/>
  </cellStyleXfs>
  <cellXfs count="10">
    <xf numFmtId="0" fontId="0" fillId="0" borderId="0" xfId="0"/>
    <xf numFmtId="0" fontId="2" fillId="0" borderId="0" xfId="0" applyFont="1"/>
    <xf numFmtId="0" fontId="3" fillId="0" borderId="0" xfId="0" applyFont="1"/>
    <xf numFmtId="0" fontId="5" fillId="3" borderId="0" xfId="1"/>
    <xf numFmtId="164" fontId="0" fillId="0" borderId="0" xfId="0" applyNumberFormat="1"/>
    <xf numFmtId="0" fontId="5" fillId="2" borderId="0" xfId="1" applyFill="1"/>
    <xf numFmtId="165" fontId="0" fillId="0" borderId="0" xfId="0" applyNumberFormat="1"/>
    <xf numFmtId="166" fontId="0" fillId="0" borderId="0" xfId="0" applyNumberFormat="1"/>
    <xf numFmtId="167" fontId="0" fillId="0" borderId="0" xfId="0" applyNumberFormat="1"/>
    <xf numFmtId="168" fontId="0" fillId="0" borderId="0" xfId="0" applyNumberFormat="1"/>
  </cellXfs>
  <cellStyles count="2">
    <cellStyle name="Good" xfId="1" builtinId="26"/>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worksheet" Target="worksheets/sheet7.xml"/><Relationship Id="rId18" Type="http://schemas.openxmlformats.org/officeDocument/2006/relationships/chartsheet" Target="chartsheets/sheet9.xml"/><Relationship Id="rId26" Type="http://schemas.openxmlformats.org/officeDocument/2006/relationships/sharedStrings" Target="sharedStrings.xml"/><Relationship Id="rId3" Type="http://schemas.openxmlformats.org/officeDocument/2006/relationships/worksheet" Target="worksheets/sheet2.xml"/><Relationship Id="rId21" Type="http://schemas.openxmlformats.org/officeDocument/2006/relationships/worksheet" Target="worksheets/sheet11.xml"/><Relationship Id="rId7" Type="http://schemas.openxmlformats.org/officeDocument/2006/relationships/worksheet" Target="worksheets/sheet4.xml"/><Relationship Id="rId12" Type="http://schemas.openxmlformats.org/officeDocument/2006/relationships/chartsheet" Target="chartsheets/sheet6.xml"/><Relationship Id="rId17" Type="http://schemas.openxmlformats.org/officeDocument/2006/relationships/worksheet" Target="worksheets/sheet9.xml"/><Relationship Id="rId25" Type="http://schemas.openxmlformats.org/officeDocument/2006/relationships/styles" Target="styles.xml"/><Relationship Id="rId2" Type="http://schemas.openxmlformats.org/officeDocument/2006/relationships/chartsheet" Target="chartsheets/sheet1.xml"/><Relationship Id="rId16" Type="http://schemas.openxmlformats.org/officeDocument/2006/relationships/chartsheet" Target="chartsheets/sheet8.xml"/><Relationship Id="rId20" Type="http://schemas.openxmlformats.org/officeDocument/2006/relationships/chartsheet" Target="chartsheets/sheet10.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worksheet" Target="worksheets/sheet6.xml"/><Relationship Id="rId24" Type="http://schemas.openxmlformats.org/officeDocument/2006/relationships/theme" Target="theme/theme1.xml"/><Relationship Id="rId5" Type="http://schemas.openxmlformats.org/officeDocument/2006/relationships/worksheet" Target="worksheets/sheet3.xml"/><Relationship Id="rId15" Type="http://schemas.openxmlformats.org/officeDocument/2006/relationships/worksheet" Target="worksheets/sheet8.xml"/><Relationship Id="rId23" Type="http://schemas.openxmlformats.org/officeDocument/2006/relationships/worksheet" Target="worksheets/sheet12.xml"/><Relationship Id="rId10" Type="http://schemas.openxmlformats.org/officeDocument/2006/relationships/chartsheet" Target="chartsheets/sheet5.xml"/><Relationship Id="rId19" Type="http://schemas.openxmlformats.org/officeDocument/2006/relationships/worksheet" Target="worksheets/sheet10.xml"/><Relationship Id="rId4" Type="http://schemas.openxmlformats.org/officeDocument/2006/relationships/chartsheet" Target="chartsheets/sheet2.xml"/><Relationship Id="rId9" Type="http://schemas.openxmlformats.org/officeDocument/2006/relationships/worksheet" Target="worksheets/sheet5.xml"/><Relationship Id="rId14" Type="http://schemas.openxmlformats.org/officeDocument/2006/relationships/chartsheet" Target="chartsheets/sheet7.xml"/><Relationship Id="rId22" Type="http://schemas.openxmlformats.org/officeDocument/2006/relationships/chartsheet" Target="chartsheets/sheet11.xml"/><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200" b="1" i="0" u="none" strike="noStrike" baseline="0">
                <a:solidFill>
                  <a:srgbClr val="000000"/>
                </a:solidFill>
                <a:latin typeface="Arial"/>
                <a:ea typeface="Arial"/>
                <a:cs typeface="Arial"/>
              </a:defRPr>
            </a:pPr>
            <a:r>
              <a:rPr lang="en-GB" altLang="en-US"/>
              <a:t> Food and Non-Alcoholic Beverages</a:t>
            </a:r>
          </a:p>
        </c:rich>
      </c:tx>
      <c:layout>
        <c:manualLayout>
          <c:xMode val="edge"/>
          <c:yMode val="edge"/>
          <c:x val="0.3033126293995862"/>
          <c:y val="2.0373514431239397E-2"/>
        </c:manualLayout>
      </c:layout>
      <c:spPr>
        <a:noFill/>
        <a:ln w="25400">
          <a:noFill/>
        </a:ln>
      </c:spPr>
    </c:title>
    <c:plotArea>
      <c:layout>
        <c:manualLayout>
          <c:layoutTarget val="inner"/>
          <c:xMode val="edge"/>
          <c:yMode val="edge"/>
          <c:x val="4.8654244306418223E-2"/>
          <c:y val="0.12563667232597617"/>
          <c:w val="0.85507246376811641"/>
          <c:h val="0.8047538200339559"/>
        </c:manualLayout>
      </c:layout>
      <c:lineChart>
        <c:grouping val="standard"/>
        <c:ser>
          <c:idx val="0"/>
          <c:order val="0"/>
          <c:tx>
            <c:v>daf</c:v>
          </c:tx>
          <c:spPr>
            <a:ln w="12700">
              <a:solidFill>
                <a:srgbClr val="000000"/>
              </a:solidFill>
              <a:prstDash val="solid"/>
            </a:ln>
          </c:spPr>
          <c:marker>
            <c:symbol val="none"/>
          </c:marker>
          <c:val>
            <c:numRef>
              <c:f>'Food and non-alcohol beverages'!$D$3:$D$26</c:f>
              <c:numCache>
                <c:formatCode>0.0000</c:formatCode>
                <c:ptCount val="24"/>
                <c:pt idx="0">
                  <c:v>0.12102236733102675</c:v>
                </c:pt>
                <c:pt idx="1">
                  <c:v>7.6945567954778027E-2</c:v>
                </c:pt>
                <c:pt idx="2">
                  <c:v>5.6503094391111515E-2</c:v>
                </c:pt>
                <c:pt idx="3">
                  <c:v>4.6683884800935625E-2</c:v>
                </c:pt>
                <c:pt idx="4">
                  <c:v>4.0811851274304353E-2</c:v>
                </c:pt>
                <c:pt idx="5">
                  <c:v>3.7717460162760133E-2</c:v>
                </c:pt>
                <c:pt idx="6">
                  <c:v>3.2405828176014805E-2</c:v>
                </c:pt>
                <c:pt idx="7">
                  <c:v>3.5865698552702108E-2</c:v>
                </c:pt>
                <c:pt idx="8">
                  <c:v>3.3989571658301236E-2</c:v>
                </c:pt>
                <c:pt idx="9">
                  <c:v>2.9969299741727996E-2</c:v>
                </c:pt>
                <c:pt idx="10">
                  <c:v>2.8677939671555925E-2</c:v>
                </c:pt>
                <c:pt idx="11">
                  <c:v>2.894595779932754E-2</c:v>
                </c:pt>
                <c:pt idx="12">
                  <c:v>2.3439403537839295E-2</c:v>
                </c:pt>
                <c:pt idx="13">
                  <c:v>2.0466838848009348E-2</c:v>
                </c:pt>
                <c:pt idx="14">
                  <c:v>1.9004921787437248E-2</c:v>
                </c:pt>
                <c:pt idx="15">
                  <c:v>1.5593781979435723E-2</c:v>
                </c:pt>
                <c:pt idx="16">
                  <c:v>2.6923639198869448E-2</c:v>
                </c:pt>
                <c:pt idx="17">
                  <c:v>2.0613030554066557E-2</c:v>
                </c:pt>
                <c:pt idx="18">
                  <c:v>1.5739973685492903E-2</c:v>
                </c:pt>
                <c:pt idx="19">
                  <c:v>2.2903367282296198E-2</c:v>
                </c:pt>
                <c:pt idx="20">
                  <c:v>1.4326787193606558E-2</c:v>
                </c:pt>
                <c:pt idx="21">
                  <c:v>1.018468885531894E-2</c:v>
                </c:pt>
                <c:pt idx="22">
                  <c:v>1.2328833877491351E-2</c:v>
                </c:pt>
                <c:pt idx="23">
                  <c:v>1.5203937429949816E-2</c:v>
                </c:pt>
              </c:numCache>
            </c:numRef>
          </c:val>
        </c:ser>
        <c:ser>
          <c:idx val="1"/>
          <c:order val="1"/>
          <c:tx>
            <c:v>calvo</c:v>
          </c:tx>
          <c:spPr>
            <a:ln w="12700">
              <a:solidFill>
                <a:srgbClr val="000000"/>
              </a:solidFill>
              <a:prstDash val="sysDash"/>
            </a:ln>
          </c:spPr>
          <c:marker>
            <c:symbol val="none"/>
          </c:marker>
          <c:val>
            <c:numRef>
              <c:f>'Food and non-alcohol beverages'!$F$3:$F$26</c:f>
              <c:numCache>
                <c:formatCode>0.0000</c:formatCode>
                <c:ptCount val="24"/>
                <c:pt idx="0">
                  <c:v>5.936670811088221E-2</c:v>
                </c:pt>
                <c:pt idx="1">
                  <c:v>8.9803681749330233E-2</c:v>
                </c:pt>
                <c:pt idx="2">
                  <c:v>0.10188413901111212</c:v>
                </c:pt>
                <c:pt idx="3">
                  <c:v>0.1027463717876953</c:v>
                </c:pt>
                <c:pt idx="4">
                  <c:v>9.7139907687053426E-2</c:v>
                </c:pt>
                <c:pt idx="5">
                  <c:v>8.8165791562443724E-2</c:v>
                </c:pt>
                <c:pt idx="6">
                  <c:v>7.7797936714299382E-2</c:v>
                </c:pt>
                <c:pt idx="7">
                  <c:v>6.724828368111499E-2</c:v>
                </c:pt>
                <c:pt idx="8">
                  <c:v>5.7220929164826712E-2</c:v>
                </c:pt>
                <c:pt idx="9">
                  <c:v>4.8087652300206042E-2</c:v>
                </c:pt>
                <c:pt idx="10">
                  <c:v>4.0008054991796112E-2</c:v>
                </c:pt>
                <c:pt idx="11">
                  <c:v>3.3010885781447868E-2</c:v>
                </c:pt>
                <c:pt idx="12">
                  <c:v>2.7048330396423508E-2</c:v>
                </c:pt>
                <c:pt idx="13">
                  <c:v>2.2031614538054637E-2</c:v>
                </c:pt>
                <c:pt idx="14">
                  <c:v>1.7853802511285273E-2</c:v>
                </c:pt>
                <c:pt idx="15">
                  <c:v>1.4403917614289557E-2</c:v>
                </c:pt>
                <c:pt idx="16">
                  <c:v>1.1575259764246381E-2</c:v>
                </c:pt>
                <c:pt idx="17">
                  <c:v>9.2699097980422519E-3</c:v>
                </c:pt>
                <c:pt idx="18">
                  <c:v>7.4007849128341751E-3</c:v>
                </c:pt>
                <c:pt idx="19">
                  <c:v>5.8921711844400343E-3</c:v>
                </c:pt>
                <c:pt idx="20">
                  <c:v>4.6793532674518036E-3</c:v>
                </c:pt>
                <c:pt idx="21">
                  <c:v>3.7077496116884397E-3</c:v>
                </c:pt>
                <c:pt idx="22">
                  <c:v>2.9318161431734551E-3</c:v>
                </c:pt>
                <c:pt idx="23">
                  <c:v>2.3138825775434386E-3</c:v>
                </c:pt>
              </c:numCache>
            </c:numRef>
          </c:val>
        </c:ser>
        <c:marker val="1"/>
        <c:axId val="72905088"/>
        <c:axId val="72906624"/>
      </c:lineChart>
      <c:catAx>
        <c:axId val="72905088"/>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2906624"/>
        <c:crosses val="autoZero"/>
        <c:auto val="1"/>
        <c:lblAlgn val="ctr"/>
        <c:lblOffset val="100"/>
        <c:tickLblSkip val="1"/>
        <c:tickMarkSkip val="1"/>
      </c:catAx>
      <c:valAx>
        <c:axId val="72906624"/>
        <c:scaling>
          <c:orientation val="minMax"/>
        </c:scaling>
        <c:axPos val="l"/>
        <c:numFmt formatCode="0.0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2905088"/>
        <c:crosses val="autoZero"/>
        <c:crossBetween val="between"/>
      </c:valAx>
      <c:spPr>
        <a:solidFill>
          <a:srgbClr val="FFFFFF"/>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10.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3541666666666671"/>
          <c:y val="4.8611111111111112E-2"/>
          <c:w val="0.83125000000000004"/>
          <c:h val="0.67708333333333381"/>
        </c:manualLayout>
      </c:layout>
      <c:lineChart>
        <c:grouping val="standard"/>
        <c:ser>
          <c:idx val="0"/>
          <c:order val="0"/>
          <c:tx>
            <c:v>DAF</c:v>
          </c:tx>
          <c:marker>
            <c:symbol val="none"/>
          </c:marker>
          <c:val>
            <c:numRef>
              <c:f>'Furniture,household equipment'!$D$2:$D$25</c:f>
              <c:numCache>
                <c:formatCode>0.0000_ </c:formatCode>
                <c:ptCount val="24"/>
                <c:pt idx="0">
                  <c:v>7.7964245936609264E-2</c:v>
                </c:pt>
                <c:pt idx="1">
                  <c:v>7.5812206218262165E-2</c:v>
                </c:pt>
                <c:pt idx="2">
                  <c:v>5.6462726294527428E-2</c:v>
                </c:pt>
                <c:pt idx="3">
                  <c:v>4.3116304532497693E-2</c:v>
                </c:pt>
                <c:pt idx="4">
                  <c:v>4.0303550865535276E-2</c:v>
                </c:pt>
                <c:pt idx="5">
                  <c:v>2.9335699318520779E-2</c:v>
                </c:pt>
                <c:pt idx="6">
                  <c:v>2.1407131935136759E-2</c:v>
                </c:pt>
                <c:pt idx="7">
                  <c:v>1.9934683706794062E-2</c:v>
                </c:pt>
                <c:pt idx="8">
                  <c:v>1.7669378740112894E-2</c:v>
                </c:pt>
                <c:pt idx="9">
                  <c:v>1.9255092216789699E-2</c:v>
                </c:pt>
                <c:pt idx="10">
                  <c:v>2.0557642572631336E-2</c:v>
                </c:pt>
                <c:pt idx="11">
                  <c:v>2.3332641156815756E-2</c:v>
                </c:pt>
                <c:pt idx="12">
                  <c:v>1.6687746587884415E-2</c:v>
                </c:pt>
                <c:pt idx="13">
                  <c:v>1.7707133822890901E-2</c:v>
                </c:pt>
                <c:pt idx="14">
                  <c:v>1.245917731674628E-2</c:v>
                </c:pt>
                <c:pt idx="15">
                  <c:v>1.6914277084552509E-2</c:v>
                </c:pt>
                <c:pt idx="16">
                  <c:v>1.219489173730017E-2</c:v>
                </c:pt>
                <c:pt idx="17">
                  <c:v>1.1553055330073801E-2</c:v>
                </c:pt>
                <c:pt idx="18">
                  <c:v>8.2494855869971687E-3</c:v>
                </c:pt>
                <c:pt idx="19">
                  <c:v>1.2459177316746263E-2</c:v>
                </c:pt>
                <c:pt idx="20">
                  <c:v>7.9285673833839974E-3</c:v>
                </c:pt>
                <c:pt idx="21">
                  <c:v>1.1213259585071644E-2</c:v>
                </c:pt>
                <c:pt idx="22">
                  <c:v>1.0854586298680444E-2</c:v>
                </c:pt>
                <c:pt idx="23">
                  <c:v>1.4497951786759299E-2</c:v>
                </c:pt>
              </c:numCache>
            </c:numRef>
          </c:val>
        </c:ser>
        <c:ser>
          <c:idx val="1"/>
          <c:order val="1"/>
          <c:tx>
            <c:v>Calvo</c:v>
          </c:tx>
          <c:marker>
            <c:symbol val="none"/>
          </c:marker>
          <c:val>
            <c:numRef>
              <c:f>'Furniture,household equipment'!$F$2:$F$25</c:f>
              <c:numCache>
                <c:formatCode>0.0000_ </c:formatCode>
                <c:ptCount val="24"/>
                <c:pt idx="0">
                  <c:v>3.5636156889376693E-2</c:v>
                </c:pt>
                <c:pt idx="1">
                  <c:v>5.7817853246264497E-2</c:v>
                </c:pt>
                <c:pt idx="2">
                  <c:v>7.0354896104196221E-2</c:v>
                </c:pt>
                <c:pt idx="3">
                  <c:v>7.6098161963909255E-2</c:v>
                </c:pt>
                <c:pt idx="4">
                  <c:v>7.7165874928620995E-2</c:v>
                </c:pt>
                <c:pt idx="5">
                  <c:v>7.511862594093513E-2</c:v>
                </c:pt>
                <c:pt idx="6">
                  <c:v>7.1094422277759847E-2</c:v>
                </c:pt>
                <c:pt idx="7">
                  <c:v>6.5912620899426899E-2</c:v>
                </c:pt>
                <c:pt idx="8">
                  <c:v>6.0153680934626252E-2</c:v>
                </c:pt>
                <c:pt idx="9">
                  <c:v>5.4220161021310512E-2</c:v>
                </c:pt>
                <c:pt idx="10">
                  <c:v>4.8383200451657532E-2</c:v>
                </c:pt>
                <c:pt idx="11">
                  <c:v>4.2817791012074669E-2</c:v>
                </c:pt>
                <c:pt idx="12">
                  <c:v>3.7629415191236575E-2</c:v>
                </c:pt>
                <c:pt idx="13">
                  <c:v>3.2874053438227795E-2</c:v>
                </c:pt>
                <c:pt idx="14">
                  <c:v>2.8573114708051326E-2</c:v>
                </c:pt>
                <c:pt idx="15">
                  <c:v>2.4724494029770425E-2</c:v>
                </c:pt>
                <c:pt idx="16">
                  <c:v>2.1310687275832168E-2</c:v>
                </c:pt>
                <c:pt idx="17">
                  <c:v>1.8304680139469544E-2</c:v>
                </c:pt>
                <c:pt idx="18">
                  <c:v>1.5674162490571786E-2</c:v>
                </c:pt>
                <c:pt idx="19">
                  <c:v>1.3384490504245786E-2</c:v>
                </c:pt>
                <c:pt idx="20">
                  <c:v>1.140071915807868E-2</c:v>
                </c:pt>
                <c:pt idx="21">
                  <c:v>9.688950522289911E-3</c:v>
                </c:pt>
                <c:pt idx="22">
                  <c:v>8.2171837353423437E-3</c:v>
                </c:pt>
                <c:pt idx="23">
                  <c:v>6.9558067562004887E-3</c:v>
                </c:pt>
              </c:numCache>
            </c:numRef>
          </c:val>
        </c:ser>
        <c:marker val="1"/>
        <c:axId val="94310784"/>
        <c:axId val="94312704"/>
      </c:lineChart>
      <c:catAx>
        <c:axId val="94310784"/>
        <c:scaling>
          <c:orientation val="minMax"/>
        </c:scaling>
        <c:axPos val="b"/>
        <c:title>
          <c:tx>
            <c:rich>
              <a:bodyPr/>
              <a:lstStyle/>
              <a:p>
                <a:pPr>
                  <a:defRPr/>
                </a:pPr>
                <a:r>
                  <a:rPr lang="en-GB"/>
                  <a:t>Month</a:t>
                </a:r>
              </a:p>
              <a:p>
                <a:pPr>
                  <a:defRPr/>
                </a:pPr>
                <a:r>
                  <a:rPr lang="en-GB"/>
                  <a:t>Figure A5: Furniture and Home Maintance</a:t>
                </a:r>
              </a:p>
            </c:rich>
          </c:tx>
          <c:spPr>
            <a:noFill/>
            <a:ln w="25400">
              <a:noFill/>
            </a:ln>
          </c:spPr>
        </c:title>
        <c:numFmt formatCode="General" sourceLinked="1"/>
        <c:majorTickMark val="none"/>
        <c:tickLblPos val="nextTo"/>
        <c:crossAx val="94312704"/>
        <c:crosses val="autoZero"/>
        <c:auto val="1"/>
        <c:lblAlgn val="ctr"/>
        <c:lblOffset val="100"/>
      </c:catAx>
      <c:valAx>
        <c:axId val="94312704"/>
        <c:scaling>
          <c:orientation val="minMax"/>
        </c:scaling>
        <c:axPos val="l"/>
        <c:numFmt formatCode="0.0000_ " sourceLinked="1"/>
        <c:tickLblPos val="nextTo"/>
        <c:crossAx val="94310784"/>
        <c:crosses val="autoZero"/>
        <c:crossBetween val="between"/>
      </c:valAx>
    </c:plotArea>
    <c:legend>
      <c:legendPos val="r"/>
      <c:layout>
        <c:manualLayout>
          <c:xMode val="edge"/>
          <c:yMode val="edge"/>
          <c:x val="0.83750000000000002"/>
          <c:y val="2.7777777777777801E-2"/>
          <c:w val="0.14375000000000004"/>
          <c:h val="0.16666666666666666"/>
        </c:manualLayout>
      </c:layout>
      <c:overlay val="1"/>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200" b="1" i="0" u="none" strike="noStrike" baseline="0">
                <a:solidFill>
                  <a:srgbClr val="000000"/>
                </a:solidFill>
                <a:latin typeface="Arial"/>
                <a:ea typeface="Arial"/>
                <a:cs typeface="Arial"/>
              </a:defRPr>
            </a:pPr>
            <a:r>
              <a:rPr altLang="en-US"/>
              <a:t> Health</a:t>
            </a:r>
          </a:p>
        </c:rich>
      </c:tx>
      <c:layout>
        <c:manualLayout>
          <c:xMode val="edge"/>
          <c:yMode val="edge"/>
          <c:x val="0.36231884057971037"/>
          <c:y val="2.0373514431239397E-2"/>
        </c:manualLayout>
      </c:layout>
      <c:spPr>
        <a:noFill/>
        <a:ln w="25400">
          <a:noFill/>
        </a:ln>
      </c:spPr>
    </c:title>
    <c:plotArea>
      <c:layout>
        <c:manualLayout>
          <c:layoutTarget val="inner"/>
          <c:xMode val="edge"/>
          <c:yMode val="edge"/>
          <c:x val="4.8654244306418223E-2"/>
          <c:y val="0.12563667232597617"/>
          <c:w val="0.85300207039337528"/>
          <c:h val="0.8047538200339559"/>
        </c:manualLayout>
      </c:layout>
      <c:lineChart>
        <c:grouping val="standard"/>
        <c:ser>
          <c:idx val="0"/>
          <c:order val="0"/>
          <c:tx>
            <c:v>DAF</c:v>
          </c:tx>
          <c:spPr>
            <a:ln w="12700">
              <a:solidFill>
                <a:srgbClr val="000000"/>
              </a:solidFill>
              <a:prstDash val="solid"/>
            </a:ln>
          </c:spPr>
          <c:marker>
            <c:symbol val="none"/>
          </c:marker>
          <c:val>
            <c:numRef>
              <c:f>Health!$D$2:$D$24</c:f>
              <c:numCache>
                <c:formatCode>0.0000_ </c:formatCode>
                <c:ptCount val="23"/>
                <c:pt idx="0">
                  <c:v>1.0562762460667469E-2</c:v>
                </c:pt>
                <c:pt idx="1">
                  <c:v>9.5450876720981764E-3</c:v>
                </c:pt>
                <c:pt idx="2">
                  <c:v>8.001029372199946E-3</c:v>
                </c:pt>
                <c:pt idx="3">
                  <c:v>1.6376375908011588E-2</c:v>
                </c:pt>
                <c:pt idx="4">
                  <c:v>8.9777632209991961E-3</c:v>
                </c:pt>
                <c:pt idx="5">
                  <c:v>9.3696265016552267E-3</c:v>
                </c:pt>
                <c:pt idx="6">
                  <c:v>8.5975973517060812E-3</c:v>
                </c:pt>
                <c:pt idx="7">
                  <c:v>2.1242499034963561E-2</c:v>
                </c:pt>
                <c:pt idx="8">
                  <c:v>1.9318274865772245E-2</c:v>
                </c:pt>
                <c:pt idx="9">
                  <c:v>1.8540397010141686E-2</c:v>
                </c:pt>
                <c:pt idx="10">
                  <c:v>1.8914714173753358E-2</c:v>
                </c:pt>
                <c:pt idx="11">
                  <c:v>5.4954438582741759E-2</c:v>
                </c:pt>
                <c:pt idx="12">
                  <c:v>2.1365321854273651E-2</c:v>
                </c:pt>
                <c:pt idx="13">
                  <c:v>1.1790990653768346E-2</c:v>
                </c:pt>
                <c:pt idx="14">
                  <c:v>1.7809308799962582E-2</c:v>
                </c:pt>
                <c:pt idx="15">
                  <c:v>2.7886628689071172E-2</c:v>
                </c:pt>
                <c:pt idx="16">
                  <c:v>6.8605317643205621E-3</c:v>
                </c:pt>
                <c:pt idx="17">
                  <c:v>2.0423680239563018E-2</c:v>
                </c:pt>
                <c:pt idx="18">
                  <c:v>7.7787785563055174E-3</c:v>
                </c:pt>
                <c:pt idx="19">
                  <c:v>1.3568997180923891E-2</c:v>
                </c:pt>
                <c:pt idx="20">
                  <c:v>5.7726725075740656E-3</c:v>
                </c:pt>
                <c:pt idx="21">
                  <c:v>6.948262349542076E-3</c:v>
                </c:pt>
                <c:pt idx="22">
                  <c:v>1.1434219607200943E-2</c:v>
                </c:pt>
              </c:numCache>
            </c:numRef>
          </c:val>
        </c:ser>
        <c:ser>
          <c:idx val="1"/>
          <c:order val="1"/>
          <c:tx>
            <c:v>Calvo</c:v>
          </c:tx>
          <c:spPr>
            <a:ln w="12700">
              <a:solidFill>
                <a:srgbClr val="000000"/>
              </a:solidFill>
              <a:prstDash val="sysDash"/>
            </a:ln>
          </c:spPr>
          <c:marker>
            <c:symbol val="none"/>
          </c:marker>
          <c:val>
            <c:numRef>
              <c:f>Health!$F$2:$F$24</c:f>
              <c:numCache>
                <c:formatCode>0.0000_ </c:formatCode>
                <c:ptCount val="23"/>
                <c:pt idx="0">
                  <c:v>3.4207358148023231E-3</c:v>
                </c:pt>
                <c:pt idx="1">
                  <c:v>6.4413340897103519E-3</c:v>
                </c:pt>
                <c:pt idx="2">
                  <c:v>9.0968991252681E-3</c:v>
                </c:pt>
                <c:pt idx="3">
                  <c:v>1.1419797692392458E-2</c:v>
                </c:pt>
                <c:pt idx="4">
                  <c:v>1.3439859169936725E-2</c:v>
                </c:pt>
                <c:pt idx="5">
                  <c:v>1.5184561635705696E-2</c:v>
                </c:pt>
                <c:pt idx="6">
                  <c:v>1.6679204869387114E-2</c:v>
                </c:pt>
                <c:pt idx="7">
                  <c:v>1.794707116179825E-2</c:v>
                </c:pt>
                <c:pt idx="8">
                  <c:v>1.9009574764995804E-2</c:v>
                </c:pt>
                <c:pt idx="9">
                  <c:v>1.9886400761888107E-2</c:v>
                </c:pt>
                <c:pt idx="10">
                  <c:v>2.059563408176459E-2</c:v>
                </c:pt>
                <c:pt idx="11">
                  <c:v>2.1153879339378904E-2</c:v>
                </c:pt>
                <c:pt idx="12">
                  <c:v>2.1576372129664335E-2</c:v>
                </c:pt>
                <c:pt idx="13">
                  <c:v>2.1877082367613411E-2</c:v>
                </c:pt>
                <c:pt idx="14">
                  <c:v>2.2068810223121883E-2</c:v>
                </c:pt>
                <c:pt idx="15">
                  <c:v>2.2163275163496053E-2</c:v>
                </c:pt>
                <c:pt idx="16">
                  <c:v>2.2171198581680662E-2</c:v>
                </c:pt>
                <c:pt idx="17">
                  <c:v>2.2102380455921129E-2</c:v>
                </c:pt>
                <c:pt idx="18">
                  <c:v>2.1965770456378448E-2</c:v>
                </c:pt>
                <c:pt idx="19">
                  <c:v>2.1769533886027134E-2</c:v>
                </c:pt>
                <c:pt idx="20">
                  <c:v>2.1521112816854326E-2</c:v>
                </c:pt>
                <c:pt idx="21">
                  <c:v>2.122728275781921E-2</c:v>
                </c:pt>
                <c:pt idx="22">
                  <c:v>2.0894205168110164E-2</c:v>
                </c:pt>
              </c:numCache>
            </c:numRef>
          </c:val>
        </c:ser>
        <c:marker val="1"/>
        <c:axId val="94593408"/>
        <c:axId val="94594944"/>
      </c:lineChart>
      <c:catAx>
        <c:axId val="94593408"/>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4594944"/>
        <c:crosses val="autoZero"/>
        <c:auto val="1"/>
        <c:lblAlgn val="ctr"/>
        <c:lblOffset val="100"/>
        <c:tickLblSkip val="1"/>
        <c:tickMarkSkip val="1"/>
      </c:catAx>
      <c:valAx>
        <c:axId val="94594944"/>
        <c:scaling>
          <c:orientation val="minMax"/>
        </c:scaling>
        <c:axPos val="l"/>
        <c:numFmt formatCode="0.0000_ "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4593408"/>
        <c:crosses val="autoZero"/>
        <c:crossBetween val="between"/>
      </c:valAx>
      <c:spPr>
        <a:solidFill>
          <a:srgbClr val="FFFFFF"/>
        </a:solidFill>
        <a:ln w="12700">
          <a:solidFill>
            <a:srgbClr val="808080"/>
          </a:solidFill>
          <a:prstDash val="solid"/>
        </a:ln>
      </c:spPr>
    </c:plotArea>
    <c:legend>
      <c:legendPos val="r"/>
      <c:layout>
        <c:manualLayout>
          <c:xMode val="edge"/>
          <c:yMode val="edge"/>
          <c:wMode val="edge"/>
          <c:hMode val="edge"/>
          <c:x val="0.91304347826086962"/>
          <c:y val="0.49235993208828532"/>
          <c:w val="0.99585921325051785"/>
          <c:h val="0.56536502546689305"/>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12.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3541666666666671"/>
          <c:y val="4.8611111111111112E-2"/>
          <c:w val="0.83125000000000004"/>
          <c:h val="0.67708333333333381"/>
        </c:manualLayout>
      </c:layout>
      <c:lineChart>
        <c:grouping val="standard"/>
        <c:ser>
          <c:idx val="0"/>
          <c:order val="0"/>
          <c:tx>
            <c:v>DAF</c:v>
          </c:tx>
          <c:marker>
            <c:symbol val="none"/>
          </c:marker>
          <c:val>
            <c:numRef>
              <c:f>Health!$D$2:$D$25</c:f>
              <c:numCache>
                <c:formatCode>0.0000_ </c:formatCode>
                <c:ptCount val="24"/>
                <c:pt idx="0">
                  <c:v>1.0562762460667469E-2</c:v>
                </c:pt>
                <c:pt idx="1">
                  <c:v>9.5450876720981764E-3</c:v>
                </c:pt>
                <c:pt idx="2">
                  <c:v>8.001029372199946E-3</c:v>
                </c:pt>
                <c:pt idx="3">
                  <c:v>1.6376375908011588E-2</c:v>
                </c:pt>
                <c:pt idx="4">
                  <c:v>8.9777632209991961E-3</c:v>
                </c:pt>
                <c:pt idx="5">
                  <c:v>9.3696265016552267E-3</c:v>
                </c:pt>
                <c:pt idx="6">
                  <c:v>8.5975973517060812E-3</c:v>
                </c:pt>
                <c:pt idx="7">
                  <c:v>2.1242499034963561E-2</c:v>
                </c:pt>
                <c:pt idx="8">
                  <c:v>1.9318274865772245E-2</c:v>
                </c:pt>
                <c:pt idx="9">
                  <c:v>1.8540397010141686E-2</c:v>
                </c:pt>
                <c:pt idx="10">
                  <c:v>1.8914714173753358E-2</c:v>
                </c:pt>
                <c:pt idx="11">
                  <c:v>5.4954438582741759E-2</c:v>
                </c:pt>
                <c:pt idx="12">
                  <c:v>2.1365321854273651E-2</c:v>
                </c:pt>
                <c:pt idx="13">
                  <c:v>1.1790990653768346E-2</c:v>
                </c:pt>
                <c:pt idx="14">
                  <c:v>1.7809308799962582E-2</c:v>
                </c:pt>
                <c:pt idx="15">
                  <c:v>2.7886628689071172E-2</c:v>
                </c:pt>
                <c:pt idx="16">
                  <c:v>6.8605317643205621E-3</c:v>
                </c:pt>
                <c:pt idx="17">
                  <c:v>2.0423680239563018E-2</c:v>
                </c:pt>
                <c:pt idx="18">
                  <c:v>7.7787785563055174E-3</c:v>
                </c:pt>
                <c:pt idx="19">
                  <c:v>1.3568997180923891E-2</c:v>
                </c:pt>
                <c:pt idx="20">
                  <c:v>5.7726725075740656E-3</c:v>
                </c:pt>
                <c:pt idx="21">
                  <c:v>6.948262349542076E-3</c:v>
                </c:pt>
                <c:pt idx="22">
                  <c:v>1.1434219607200943E-2</c:v>
                </c:pt>
                <c:pt idx="23">
                  <c:v>1.2773573208249039E-2</c:v>
                </c:pt>
              </c:numCache>
            </c:numRef>
          </c:val>
        </c:ser>
        <c:ser>
          <c:idx val="1"/>
          <c:order val="1"/>
          <c:tx>
            <c:v>Calvo</c:v>
          </c:tx>
          <c:marker>
            <c:symbol val="none"/>
          </c:marker>
          <c:val>
            <c:numRef>
              <c:f>Health!$F$2:$F$25</c:f>
              <c:numCache>
                <c:formatCode>0.0000_ </c:formatCode>
                <c:ptCount val="24"/>
                <c:pt idx="0">
                  <c:v>3.4207358148023231E-3</c:v>
                </c:pt>
                <c:pt idx="1">
                  <c:v>6.4413340897103519E-3</c:v>
                </c:pt>
                <c:pt idx="2">
                  <c:v>9.0968991252681E-3</c:v>
                </c:pt>
                <c:pt idx="3">
                  <c:v>1.1419797692392458E-2</c:v>
                </c:pt>
                <c:pt idx="4">
                  <c:v>1.3439859169936725E-2</c:v>
                </c:pt>
                <c:pt idx="5">
                  <c:v>1.5184561635705696E-2</c:v>
                </c:pt>
                <c:pt idx="6">
                  <c:v>1.6679204869387114E-2</c:v>
                </c:pt>
                <c:pt idx="7">
                  <c:v>1.794707116179825E-2</c:v>
                </c:pt>
                <c:pt idx="8">
                  <c:v>1.9009574764995804E-2</c:v>
                </c:pt>
                <c:pt idx="9">
                  <c:v>1.9886400761888107E-2</c:v>
                </c:pt>
                <c:pt idx="10">
                  <c:v>2.059563408176459E-2</c:v>
                </c:pt>
                <c:pt idx="11">
                  <c:v>2.1153879339378904E-2</c:v>
                </c:pt>
                <c:pt idx="12">
                  <c:v>2.1576372129664335E-2</c:v>
                </c:pt>
                <c:pt idx="13">
                  <c:v>2.1877082367613411E-2</c:v>
                </c:pt>
                <c:pt idx="14">
                  <c:v>2.2068810223121883E-2</c:v>
                </c:pt>
                <c:pt idx="15">
                  <c:v>2.2163275163496053E-2</c:v>
                </c:pt>
                <c:pt idx="16">
                  <c:v>2.2171198581680662E-2</c:v>
                </c:pt>
                <c:pt idx="17">
                  <c:v>2.2102380455921129E-2</c:v>
                </c:pt>
                <c:pt idx="18">
                  <c:v>2.1965770456378448E-2</c:v>
                </c:pt>
                <c:pt idx="19">
                  <c:v>2.1769533886027134E-2</c:v>
                </c:pt>
                <c:pt idx="20">
                  <c:v>2.1521112816854326E-2</c:v>
                </c:pt>
                <c:pt idx="21">
                  <c:v>2.122728275781921E-2</c:v>
                </c:pt>
                <c:pt idx="22">
                  <c:v>2.0894205168110164E-2</c:v>
                </c:pt>
                <c:pt idx="23">
                  <c:v>2.052747610784629E-2</c:v>
                </c:pt>
              </c:numCache>
            </c:numRef>
          </c:val>
        </c:ser>
        <c:marker val="1"/>
        <c:axId val="95360512"/>
        <c:axId val="95362432"/>
      </c:lineChart>
      <c:catAx>
        <c:axId val="95360512"/>
        <c:scaling>
          <c:orientation val="minMax"/>
        </c:scaling>
        <c:axPos val="b"/>
        <c:title>
          <c:tx>
            <c:rich>
              <a:bodyPr/>
              <a:lstStyle/>
              <a:p>
                <a:pPr>
                  <a:defRPr/>
                </a:pPr>
                <a:r>
                  <a:rPr lang="en-US"/>
                  <a:t>Month</a:t>
                </a:r>
              </a:p>
              <a:p>
                <a:pPr>
                  <a:defRPr/>
                </a:pPr>
                <a:r>
                  <a:rPr lang="en-US"/>
                  <a:t>Figure A6:</a:t>
                </a:r>
                <a:r>
                  <a:rPr lang="en-US" baseline="0"/>
                  <a:t> Health</a:t>
                </a:r>
                <a:endParaRPr lang="en-US"/>
              </a:p>
            </c:rich>
          </c:tx>
          <c:spPr>
            <a:noFill/>
            <a:ln w="25400">
              <a:noFill/>
            </a:ln>
          </c:spPr>
        </c:title>
        <c:numFmt formatCode="General" sourceLinked="1"/>
        <c:majorTickMark val="none"/>
        <c:tickLblPos val="nextTo"/>
        <c:crossAx val="95362432"/>
        <c:crosses val="autoZero"/>
        <c:auto val="1"/>
        <c:lblAlgn val="ctr"/>
        <c:lblOffset val="100"/>
      </c:catAx>
      <c:valAx>
        <c:axId val="95362432"/>
        <c:scaling>
          <c:orientation val="minMax"/>
        </c:scaling>
        <c:axPos val="l"/>
        <c:numFmt formatCode="0.0000_ " sourceLinked="1"/>
        <c:tickLblPos val="nextTo"/>
        <c:crossAx val="95360512"/>
        <c:crosses val="autoZero"/>
        <c:crossBetween val="between"/>
      </c:valAx>
    </c:plotArea>
    <c:legend>
      <c:legendPos val="r"/>
      <c:layout>
        <c:manualLayout>
          <c:xMode val="edge"/>
          <c:yMode val="edge"/>
          <c:x val="0.83750000000000002"/>
          <c:y val="2.7777777777777801E-2"/>
          <c:w val="0.14375000000000004"/>
          <c:h val="0.16666666666666666"/>
        </c:manualLayout>
      </c:layout>
      <c:overlay val="1"/>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200" b="1" i="0" u="none" strike="noStrike" baseline="0">
                <a:solidFill>
                  <a:srgbClr val="000000"/>
                </a:solidFill>
                <a:latin typeface="Arial"/>
                <a:ea typeface="Arial"/>
                <a:cs typeface="Arial"/>
              </a:defRPr>
            </a:pPr>
            <a:r>
              <a:rPr altLang="en-US"/>
              <a:t> Transportation</a:t>
            </a:r>
          </a:p>
        </c:rich>
      </c:tx>
      <c:layout>
        <c:manualLayout>
          <c:xMode val="edge"/>
          <c:yMode val="edge"/>
          <c:x val="0.33126293995859235"/>
          <c:y val="2.0373514431239397E-2"/>
        </c:manualLayout>
      </c:layout>
      <c:spPr>
        <a:noFill/>
        <a:ln w="25400">
          <a:noFill/>
        </a:ln>
      </c:spPr>
    </c:title>
    <c:plotArea>
      <c:layout>
        <c:manualLayout>
          <c:layoutTarget val="inner"/>
          <c:xMode val="edge"/>
          <c:yMode val="edge"/>
          <c:x val="4.8654244306418223E-2"/>
          <c:y val="0.12563667232597617"/>
          <c:w val="0.85300207039337528"/>
          <c:h val="0.8047538200339559"/>
        </c:manualLayout>
      </c:layout>
      <c:lineChart>
        <c:grouping val="standard"/>
        <c:ser>
          <c:idx val="0"/>
          <c:order val="0"/>
          <c:tx>
            <c:v>DAF</c:v>
          </c:tx>
          <c:spPr>
            <a:ln w="12700">
              <a:solidFill>
                <a:srgbClr val="000000"/>
              </a:solidFill>
              <a:prstDash val="solid"/>
            </a:ln>
          </c:spPr>
          <c:marker>
            <c:symbol val="none"/>
          </c:marker>
          <c:val>
            <c:numRef>
              <c:f>Transportation!$D$2:$D$25</c:f>
              <c:numCache>
                <c:formatCode>0.0000_ </c:formatCode>
                <c:ptCount val="24"/>
                <c:pt idx="0">
                  <c:v>0.38712926692781208</c:v>
                </c:pt>
                <c:pt idx="1">
                  <c:v>0.1988808058198098</c:v>
                </c:pt>
                <c:pt idx="2">
                  <c:v>0.10425293788472303</c:v>
                </c:pt>
                <c:pt idx="3">
                  <c:v>6.9837716843872452E-2</c:v>
                </c:pt>
                <c:pt idx="4">
                  <c:v>2.8819250139899281E-2</c:v>
                </c:pt>
                <c:pt idx="5">
                  <c:v>1.9809736989367655E-2</c:v>
                </c:pt>
                <c:pt idx="6">
                  <c:v>1.4493564633463917E-2</c:v>
                </c:pt>
                <c:pt idx="7">
                  <c:v>1.9250139899272534E-2</c:v>
                </c:pt>
                <c:pt idx="8">
                  <c:v>7.0509233351986637E-3</c:v>
                </c:pt>
                <c:pt idx="9">
                  <c:v>3.9171796306659186E-3</c:v>
                </c:pt>
                <c:pt idx="10">
                  <c:v>4.9244543928371595E-3</c:v>
                </c:pt>
                <c:pt idx="11">
                  <c:v>1.6787912702853951E-2</c:v>
                </c:pt>
                <c:pt idx="12">
                  <c:v>2.9099048684946877E-3</c:v>
                </c:pt>
                <c:pt idx="13">
                  <c:v>3.133743704532739E-3</c:v>
                </c:pt>
                <c:pt idx="14">
                  <c:v>2.5181869054280901E-3</c:v>
                </c:pt>
                <c:pt idx="15">
                  <c:v>8.9535534415221066E-3</c:v>
                </c:pt>
                <c:pt idx="16">
                  <c:v>9.513150531617184E-4</c:v>
                </c:pt>
                <c:pt idx="17">
                  <c:v>4.0290990486849488E-3</c:v>
                </c:pt>
                <c:pt idx="18">
                  <c:v>2.1264689423615081E-3</c:v>
                </c:pt>
                <c:pt idx="19">
                  <c:v>5.595970900951314E-3</c:v>
                </c:pt>
                <c:pt idx="20">
                  <c:v>2.3503077783995521E-3</c:v>
                </c:pt>
                <c:pt idx="21">
                  <c:v>1.2311135982092907E-3</c:v>
                </c:pt>
                <c:pt idx="22">
                  <c:v>1.2870733072188028E-3</c:v>
                </c:pt>
                <c:pt idx="23">
                  <c:v>6.7151650811415782E-3</c:v>
                </c:pt>
              </c:numCache>
            </c:numRef>
          </c:val>
        </c:ser>
        <c:ser>
          <c:idx val="1"/>
          <c:order val="1"/>
          <c:tx>
            <c:v>Calvo</c:v>
          </c:tx>
          <c:spPr>
            <a:ln w="12700">
              <a:solidFill>
                <a:srgbClr val="000000"/>
              </a:solidFill>
              <a:prstDash val="sysDash"/>
            </a:ln>
          </c:spPr>
          <c:marker>
            <c:symbol val="none"/>
          </c:marker>
          <c:val>
            <c:numRef>
              <c:f>Transportation!$F$2:$F$25</c:f>
              <c:numCache>
                <c:formatCode>0.0000_ </c:formatCode>
                <c:ptCount val="24"/>
                <c:pt idx="0">
                  <c:v>0.31314890324293893</c:v>
                </c:pt>
                <c:pt idx="1">
                  <c:v>0.2758233764434167</c:v>
                </c:pt>
                <c:pt idx="2">
                  <c:v>0.18221012640819995</c:v>
                </c:pt>
                <c:pt idx="3">
                  <c:v>0.10699449317907353</c:v>
                </c:pt>
                <c:pt idx="4">
                  <c:v>5.8900857674825703E-2</c:v>
                </c:pt>
                <c:pt idx="5">
                  <c:v>3.1128130939062887E-2</c:v>
                </c:pt>
                <c:pt idx="6">
                  <c:v>1.5993739353040229E-2</c:v>
                </c:pt>
                <c:pt idx="7">
                  <c:v>8.0499306872444838E-3</c:v>
                </c:pt>
                <c:pt idx="8">
                  <c:v>3.9883645115943375E-3</c:v>
                </c:pt>
                <c:pt idx="9">
                  <c:v>1.9516525962971723E-3</c:v>
                </c:pt>
                <c:pt idx="10">
                  <c:v>9.4546483078593259E-4</c:v>
                </c:pt>
                <c:pt idx="11">
                  <c:v>4.5423868657182401E-4</c:v>
                </c:pt>
                <c:pt idx="12">
                  <c:v>2.167187093040631E-4</c:v>
                </c:pt>
                <c:pt idx="13">
                  <c:v>1.0278536176282407E-4</c:v>
                </c:pt>
                <c:pt idx="14">
                  <c:v>4.8500327588541749E-5</c:v>
                </c:pt>
                <c:pt idx="15">
                  <c:v>2.2783664428088698E-5</c:v>
                </c:pt>
                <c:pt idx="16">
                  <c:v>1.0661116619452944E-5</c:v>
                </c:pt>
                <c:pt idx="17">
                  <c:v>4.9713742398094194E-6</c:v>
                </c:pt>
                <c:pt idx="18">
                  <c:v>2.3110414415180689E-6</c:v>
                </c:pt>
                <c:pt idx="19">
                  <c:v>1.0713572376371568E-6</c:v>
                </c:pt>
                <c:pt idx="20">
                  <c:v>4.9542028725319769E-7</c:v>
                </c:pt>
                <c:pt idx="21">
                  <c:v>2.2857427594803375E-7</c:v>
                </c:pt>
                <c:pt idx="22">
                  <c:v>1.0524044790495387E-7</c:v>
                </c:pt>
                <c:pt idx="23">
                  <c:v>4.8363338605600065E-8</c:v>
                </c:pt>
              </c:numCache>
            </c:numRef>
          </c:val>
        </c:ser>
        <c:marker val="1"/>
        <c:axId val="95421952"/>
        <c:axId val="95423488"/>
      </c:lineChart>
      <c:catAx>
        <c:axId val="95421952"/>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5423488"/>
        <c:crosses val="autoZero"/>
        <c:auto val="1"/>
        <c:lblAlgn val="ctr"/>
        <c:lblOffset val="100"/>
        <c:tickLblSkip val="1"/>
        <c:tickMarkSkip val="1"/>
      </c:catAx>
      <c:valAx>
        <c:axId val="95423488"/>
        <c:scaling>
          <c:orientation val="minMax"/>
        </c:scaling>
        <c:axPos val="l"/>
        <c:numFmt formatCode="0.0000_ "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5421952"/>
        <c:crosses val="autoZero"/>
        <c:crossBetween val="between"/>
      </c:valAx>
      <c:spPr>
        <a:solidFill>
          <a:srgbClr val="FFFFFF"/>
        </a:solidFill>
        <a:ln w="12700">
          <a:solidFill>
            <a:srgbClr val="808080"/>
          </a:solidFill>
          <a:prstDash val="solid"/>
        </a:ln>
      </c:spPr>
    </c:plotArea>
    <c:legend>
      <c:legendPos val="r"/>
      <c:layout>
        <c:manualLayout>
          <c:xMode val="edge"/>
          <c:yMode val="edge"/>
          <c:wMode val="edge"/>
          <c:hMode val="edge"/>
          <c:x val="0.91304347826086962"/>
          <c:y val="0.49235993208828532"/>
          <c:w val="0.99585921325051785"/>
          <c:h val="0.56536502546689305"/>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14.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3541666666666671"/>
          <c:y val="4.8611111111111112E-2"/>
          <c:w val="0.83125000000000004"/>
          <c:h val="0.67708333333333381"/>
        </c:manualLayout>
      </c:layout>
      <c:lineChart>
        <c:grouping val="standard"/>
        <c:ser>
          <c:idx val="0"/>
          <c:order val="0"/>
          <c:tx>
            <c:v>DAF</c:v>
          </c:tx>
          <c:marker>
            <c:symbol val="none"/>
          </c:marker>
          <c:val>
            <c:numRef>
              <c:f>Transportation!$D$2:$D$25</c:f>
              <c:numCache>
                <c:formatCode>0.0000_ </c:formatCode>
                <c:ptCount val="24"/>
                <c:pt idx="0">
                  <c:v>0.38712926692781208</c:v>
                </c:pt>
                <c:pt idx="1">
                  <c:v>0.1988808058198098</c:v>
                </c:pt>
                <c:pt idx="2">
                  <c:v>0.10425293788472303</c:v>
                </c:pt>
                <c:pt idx="3">
                  <c:v>6.9837716843872452E-2</c:v>
                </c:pt>
                <c:pt idx="4">
                  <c:v>2.8819250139899281E-2</c:v>
                </c:pt>
                <c:pt idx="5">
                  <c:v>1.9809736989367655E-2</c:v>
                </c:pt>
                <c:pt idx="6">
                  <c:v>1.4493564633463917E-2</c:v>
                </c:pt>
                <c:pt idx="7">
                  <c:v>1.9250139899272534E-2</c:v>
                </c:pt>
                <c:pt idx="8">
                  <c:v>7.0509233351986637E-3</c:v>
                </c:pt>
                <c:pt idx="9">
                  <c:v>3.9171796306659186E-3</c:v>
                </c:pt>
                <c:pt idx="10">
                  <c:v>4.9244543928371595E-3</c:v>
                </c:pt>
                <c:pt idx="11">
                  <c:v>1.6787912702853951E-2</c:v>
                </c:pt>
                <c:pt idx="12">
                  <c:v>2.9099048684946877E-3</c:v>
                </c:pt>
                <c:pt idx="13">
                  <c:v>3.133743704532739E-3</c:v>
                </c:pt>
                <c:pt idx="14">
                  <c:v>2.5181869054280901E-3</c:v>
                </c:pt>
                <c:pt idx="15">
                  <c:v>8.9535534415221066E-3</c:v>
                </c:pt>
                <c:pt idx="16">
                  <c:v>9.513150531617184E-4</c:v>
                </c:pt>
                <c:pt idx="17">
                  <c:v>4.0290990486849488E-3</c:v>
                </c:pt>
                <c:pt idx="18">
                  <c:v>2.1264689423615081E-3</c:v>
                </c:pt>
                <c:pt idx="19">
                  <c:v>5.595970900951314E-3</c:v>
                </c:pt>
                <c:pt idx="20">
                  <c:v>2.3503077783995521E-3</c:v>
                </c:pt>
                <c:pt idx="21">
                  <c:v>1.2311135982092907E-3</c:v>
                </c:pt>
                <c:pt idx="22">
                  <c:v>1.2870733072188028E-3</c:v>
                </c:pt>
                <c:pt idx="23">
                  <c:v>6.7151650811415782E-3</c:v>
                </c:pt>
              </c:numCache>
            </c:numRef>
          </c:val>
        </c:ser>
        <c:ser>
          <c:idx val="1"/>
          <c:order val="1"/>
          <c:tx>
            <c:v>Calvo</c:v>
          </c:tx>
          <c:marker>
            <c:symbol val="none"/>
          </c:marker>
          <c:val>
            <c:numRef>
              <c:f>Transportation!$F$2:$F$25</c:f>
              <c:numCache>
                <c:formatCode>0.0000_ </c:formatCode>
                <c:ptCount val="24"/>
                <c:pt idx="0">
                  <c:v>0.31314890324293893</c:v>
                </c:pt>
                <c:pt idx="1">
                  <c:v>0.2758233764434167</c:v>
                </c:pt>
                <c:pt idx="2">
                  <c:v>0.18221012640819995</c:v>
                </c:pt>
                <c:pt idx="3">
                  <c:v>0.10699449317907353</c:v>
                </c:pt>
                <c:pt idx="4">
                  <c:v>5.8900857674825703E-2</c:v>
                </c:pt>
                <c:pt idx="5">
                  <c:v>3.1128130939062887E-2</c:v>
                </c:pt>
                <c:pt idx="6">
                  <c:v>1.5993739353040229E-2</c:v>
                </c:pt>
                <c:pt idx="7">
                  <c:v>8.0499306872444838E-3</c:v>
                </c:pt>
                <c:pt idx="8">
                  <c:v>3.9883645115943375E-3</c:v>
                </c:pt>
                <c:pt idx="9">
                  <c:v>1.9516525962971723E-3</c:v>
                </c:pt>
                <c:pt idx="10">
                  <c:v>9.4546483078593259E-4</c:v>
                </c:pt>
                <c:pt idx="11">
                  <c:v>4.5423868657182401E-4</c:v>
                </c:pt>
                <c:pt idx="12">
                  <c:v>2.167187093040631E-4</c:v>
                </c:pt>
                <c:pt idx="13">
                  <c:v>1.0278536176282407E-4</c:v>
                </c:pt>
                <c:pt idx="14">
                  <c:v>4.8500327588541749E-5</c:v>
                </c:pt>
                <c:pt idx="15">
                  <c:v>2.2783664428088698E-5</c:v>
                </c:pt>
                <c:pt idx="16">
                  <c:v>1.0661116619452944E-5</c:v>
                </c:pt>
                <c:pt idx="17">
                  <c:v>4.9713742398094194E-6</c:v>
                </c:pt>
                <c:pt idx="18">
                  <c:v>2.3110414415180689E-6</c:v>
                </c:pt>
                <c:pt idx="19">
                  <c:v>1.0713572376371568E-6</c:v>
                </c:pt>
                <c:pt idx="20">
                  <c:v>4.9542028725319769E-7</c:v>
                </c:pt>
                <c:pt idx="21">
                  <c:v>2.2857427594803375E-7</c:v>
                </c:pt>
                <c:pt idx="22">
                  <c:v>1.0524044790495387E-7</c:v>
                </c:pt>
                <c:pt idx="23">
                  <c:v>4.8363338605600065E-8</c:v>
                </c:pt>
              </c:numCache>
            </c:numRef>
          </c:val>
        </c:ser>
        <c:marker val="1"/>
        <c:axId val="95672960"/>
        <c:axId val="96207616"/>
      </c:lineChart>
      <c:catAx>
        <c:axId val="95672960"/>
        <c:scaling>
          <c:orientation val="minMax"/>
        </c:scaling>
        <c:axPos val="b"/>
        <c:title>
          <c:tx>
            <c:rich>
              <a:bodyPr/>
              <a:lstStyle/>
              <a:p>
                <a:pPr>
                  <a:defRPr/>
                </a:pPr>
                <a:r>
                  <a:rPr lang="en-US"/>
                  <a:t>Month</a:t>
                </a:r>
              </a:p>
              <a:p>
                <a:pPr>
                  <a:defRPr/>
                </a:pPr>
                <a:r>
                  <a:rPr lang="en-US"/>
                  <a:t>Figure A7: Transportation</a:t>
                </a:r>
              </a:p>
            </c:rich>
          </c:tx>
          <c:spPr>
            <a:noFill/>
            <a:ln w="25400">
              <a:noFill/>
            </a:ln>
          </c:spPr>
        </c:title>
        <c:numFmt formatCode="General" sourceLinked="1"/>
        <c:majorTickMark val="none"/>
        <c:tickLblPos val="nextTo"/>
        <c:crossAx val="96207616"/>
        <c:crosses val="autoZero"/>
        <c:auto val="1"/>
        <c:lblAlgn val="ctr"/>
        <c:lblOffset val="100"/>
      </c:catAx>
      <c:valAx>
        <c:axId val="96207616"/>
        <c:scaling>
          <c:orientation val="minMax"/>
        </c:scaling>
        <c:axPos val="l"/>
        <c:numFmt formatCode="0.0000_ " sourceLinked="1"/>
        <c:tickLblPos val="nextTo"/>
        <c:crossAx val="95672960"/>
        <c:crosses val="autoZero"/>
        <c:crossBetween val="between"/>
      </c:valAx>
    </c:plotArea>
    <c:legend>
      <c:legendPos val="r"/>
      <c:layout>
        <c:manualLayout>
          <c:xMode val="edge"/>
          <c:yMode val="edge"/>
          <c:x val="0.83750000000000002"/>
          <c:y val="2.7777777777777801E-2"/>
          <c:w val="0.14375000000000004"/>
          <c:h val="0.16666666666666666"/>
        </c:manualLayout>
      </c:layout>
      <c:overlay val="1"/>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200" b="1" i="0" u="none" strike="noStrike" baseline="0">
                <a:solidFill>
                  <a:srgbClr val="000000"/>
                </a:solidFill>
                <a:latin typeface="Arial"/>
                <a:ea typeface="Arial"/>
                <a:cs typeface="Arial"/>
              </a:defRPr>
            </a:pPr>
            <a:r>
              <a:rPr altLang="en-US"/>
              <a:t>Communication</a:t>
            </a:r>
          </a:p>
        </c:rich>
      </c:tx>
      <c:layout>
        <c:manualLayout>
          <c:xMode val="edge"/>
          <c:yMode val="edge"/>
          <c:x val="0.32298136645962755"/>
          <c:y val="2.0373514431239397E-2"/>
        </c:manualLayout>
      </c:layout>
      <c:spPr>
        <a:noFill/>
        <a:ln w="25400">
          <a:noFill/>
        </a:ln>
      </c:spPr>
    </c:title>
    <c:plotArea>
      <c:layout>
        <c:manualLayout>
          <c:layoutTarget val="inner"/>
          <c:xMode val="edge"/>
          <c:yMode val="edge"/>
          <c:x val="4.8654244306418223E-2"/>
          <c:y val="0.12563667232597617"/>
          <c:w val="0.85300207039337528"/>
          <c:h val="0.8047538200339559"/>
        </c:manualLayout>
      </c:layout>
      <c:lineChart>
        <c:grouping val="standard"/>
        <c:ser>
          <c:idx val="0"/>
          <c:order val="0"/>
          <c:tx>
            <c:v>DAF</c:v>
          </c:tx>
          <c:spPr>
            <a:ln w="12700">
              <a:solidFill>
                <a:srgbClr val="000000"/>
              </a:solidFill>
              <a:prstDash val="solid"/>
            </a:ln>
          </c:spPr>
          <c:marker>
            <c:symbol val="none"/>
          </c:marker>
          <c:val>
            <c:numRef>
              <c:f>communication!$D$2:$D$25</c:f>
              <c:numCache>
                <c:formatCode>0.0000_ </c:formatCode>
                <c:ptCount val="24"/>
                <c:pt idx="0">
                  <c:v>6.7588070248363316E-2</c:v>
                </c:pt>
                <c:pt idx="1">
                  <c:v>6.7754338563857402E-2</c:v>
                </c:pt>
                <c:pt idx="2">
                  <c:v>6.2225917073677708E-2</c:v>
                </c:pt>
                <c:pt idx="3">
                  <c:v>5.7695105476462644E-2</c:v>
                </c:pt>
                <c:pt idx="4">
                  <c:v>7.8457861373791973E-2</c:v>
                </c:pt>
                <c:pt idx="5">
                  <c:v>7.3823132079393144E-2</c:v>
                </c:pt>
                <c:pt idx="6">
                  <c:v>5.5138730125740422E-2</c:v>
                </c:pt>
                <c:pt idx="7">
                  <c:v>2.7933077003013635E-2</c:v>
                </c:pt>
                <c:pt idx="8">
                  <c:v>1.0474903876130096E-2</c:v>
                </c:pt>
                <c:pt idx="9">
                  <c:v>6.2350618310298422E-3</c:v>
                </c:pt>
                <c:pt idx="10">
                  <c:v>6.8357061207523676E-2</c:v>
                </c:pt>
                <c:pt idx="11">
                  <c:v>1.6460563233918722E-2</c:v>
                </c:pt>
                <c:pt idx="12">
                  <c:v>1.080744050711828E-3</c:v>
                </c:pt>
                <c:pt idx="13">
                  <c:v>5.9648758183518683E-2</c:v>
                </c:pt>
                <c:pt idx="14">
                  <c:v>4.0527901901693851E-3</c:v>
                </c:pt>
                <c:pt idx="15">
                  <c:v>1.928712459731893E-2</c:v>
                </c:pt>
                <c:pt idx="16">
                  <c:v>0.10210952925283177</c:v>
                </c:pt>
                <c:pt idx="17">
                  <c:v>0.14066299490803288</c:v>
                </c:pt>
                <c:pt idx="18">
                  <c:v>7.897744985971084E-4</c:v>
                </c:pt>
                <c:pt idx="19">
                  <c:v>1.0807440507118366E-2</c:v>
                </c:pt>
                <c:pt idx="20">
                  <c:v>1.7458173126883535E-3</c:v>
                </c:pt>
                <c:pt idx="21">
                  <c:v>7.315805881741657E-3</c:v>
                </c:pt>
                <c:pt idx="22">
                  <c:v>0</c:v>
                </c:pt>
                <c:pt idx="23">
                  <c:v>0</c:v>
                </c:pt>
              </c:numCache>
            </c:numRef>
          </c:val>
        </c:ser>
        <c:ser>
          <c:idx val="1"/>
          <c:order val="1"/>
          <c:tx>
            <c:v>Calvo</c:v>
          </c:tx>
          <c:spPr>
            <a:ln w="12700">
              <a:solidFill>
                <a:srgbClr val="000000"/>
              </a:solidFill>
              <a:prstDash val="sysDash"/>
            </a:ln>
          </c:spPr>
          <c:marker>
            <c:symbol val="none"/>
          </c:marker>
          <c:val>
            <c:numRef>
              <c:f>communication!$F$2:$F$25</c:f>
              <c:numCache>
                <c:formatCode>0.0000_ </c:formatCode>
                <c:ptCount val="24"/>
                <c:pt idx="0">
                  <c:v>4.3195551151961116E-2</c:v>
                </c:pt>
                <c:pt idx="1">
                  <c:v>6.8435973486729626E-2</c:v>
                </c:pt>
                <c:pt idx="2">
                  <c:v>8.1318833922270586E-2</c:v>
                </c:pt>
                <c:pt idx="3">
                  <c:v>8.589053600602288E-2</c:v>
                </c:pt>
                <c:pt idx="4">
                  <c:v>8.5049303228451695E-2</c:v>
                </c:pt>
                <c:pt idx="5">
                  <c:v>8.0847657301525988E-2</c:v>
                </c:pt>
                <c:pt idx="6">
                  <c:v>7.4718761322988825E-2</c:v>
                </c:pt>
                <c:pt idx="7">
                  <c:v>6.7645209253442654E-2</c:v>
                </c:pt>
                <c:pt idx="8">
                  <c:v>6.0284408075066763E-2</c:v>
                </c:pt>
                <c:pt idx="9">
                  <c:v>5.3061304831738071E-2</c:v>
                </c:pt>
                <c:pt idx="10">
                  <c:v>4.6236616378008237E-2</c:v>
                </c:pt>
                <c:pt idx="11">
                  <c:v>3.9956739249663982E-2</c:v>
                </c:pt>
                <c:pt idx="12">
                  <c:v>3.4290007472569634E-2</c:v>
                </c:pt>
                <c:pt idx="13">
                  <c:v>2.9252817188687167E-2</c:v>
                </c:pt>
                <c:pt idx="14">
                  <c:v>2.4828263991333522E-2</c:v>
                </c:pt>
                <c:pt idx="15">
                  <c:v>2.0979276750112349E-2</c:v>
                </c:pt>
                <c:pt idx="16">
                  <c:v>1.7657730524029729E-2</c:v>
                </c:pt>
                <c:pt idx="17">
                  <c:v>1.4810642615573076E-2</c:v>
                </c:pt>
                <c:pt idx="18">
                  <c:v>1.2384270581545129E-2</c:v>
                </c:pt>
                <c:pt idx="19">
                  <c:v>1.0326716653972501E-2</c:v>
                </c:pt>
                <c:pt idx="20">
                  <c:v>8.589482396954588E-3</c:v>
                </c:pt>
                <c:pt idx="21">
                  <c:v>7.1282974563108515E-3</c:v>
                </c:pt>
                <c:pt idx="22">
                  <c:v>5.9034569861861523E-3</c:v>
                </c:pt>
                <c:pt idx="23">
                  <c:v>4.8798361829526576E-3</c:v>
                </c:pt>
              </c:numCache>
            </c:numRef>
          </c:val>
        </c:ser>
        <c:marker val="1"/>
        <c:axId val="96250496"/>
        <c:axId val="96264576"/>
      </c:lineChart>
      <c:catAx>
        <c:axId val="96250496"/>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6264576"/>
        <c:crosses val="autoZero"/>
        <c:auto val="1"/>
        <c:lblAlgn val="ctr"/>
        <c:lblOffset val="100"/>
        <c:tickLblSkip val="1"/>
        <c:tickMarkSkip val="1"/>
      </c:catAx>
      <c:valAx>
        <c:axId val="96264576"/>
        <c:scaling>
          <c:orientation val="minMax"/>
        </c:scaling>
        <c:axPos val="l"/>
        <c:numFmt formatCode="0.0000_ "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6250496"/>
        <c:crosses val="autoZero"/>
        <c:crossBetween val="between"/>
      </c:valAx>
      <c:spPr>
        <a:solidFill>
          <a:srgbClr val="FFFFFF"/>
        </a:solidFill>
        <a:ln w="12700">
          <a:solidFill>
            <a:srgbClr val="808080"/>
          </a:solidFill>
          <a:prstDash val="solid"/>
        </a:ln>
      </c:spPr>
    </c:plotArea>
    <c:legend>
      <c:legendPos val="r"/>
      <c:layout>
        <c:manualLayout>
          <c:xMode val="edge"/>
          <c:yMode val="edge"/>
          <c:wMode val="edge"/>
          <c:hMode val="edge"/>
          <c:x val="0.91304347826086962"/>
          <c:y val="0.49235993208828532"/>
          <c:w val="0.99585921325051785"/>
          <c:h val="0.56536502546689305"/>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16.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3541666666666671"/>
          <c:y val="4.8611111111111112E-2"/>
          <c:w val="0.83125000000000004"/>
          <c:h val="0.67708333333333381"/>
        </c:manualLayout>
      </c:layout>
      <c:lineChart>
        <c:grouping val="standard"/>
        <c:ser>
          <c:idx val="0"/>
          <c:order val="0"/>
          <c:tx>
            <c:v>DAF</c:v>
          </c:tx>
          <c:marker>
            <c:symbol val="none"/>
          </c:marker>
          <c:val>
            <c:numRef>
              <c:f>communication!$D$2:$D$24</c:f>
              <c:numCache>
                <c:formatCode>0.0000_ </c:formatCode>
                <c:ptCount val="23"/>
                <c:pt idx="0">
                  <c:v>6.7588070248363316E-2</c:v>
                </c:pt>
                <c:pt idx="1">
                  <c:v>6.7754338563857402E-2</c:v>
                </c:pt>
                <c:pt idx="2">
                  <c:v>6.2225917073677708E-2</c:v>
                </c:pt>
                <c:pt idx="3">
                  <c:v>5.7695105476462644E-2</c:v>
                </c:pt>
                <c:pt idx="4">
                  <c:v>7.8457861373791973E-2</c:v>
                </c:pt>
                <c:pt idx="5">
                  <c:v>7.3823132079393144E-2</c:v>
                </c:pt>
                <c:pt idx="6">
                  <c:v>5.5138730125740422E-2</c:v>
                </c:pt>
                <c:pt idx="7">
                  <c:v>2.7933077003013635E-2</c:v>
                </c:pt>
                <c:pt idx="8">
                  <c:v>1.0474903876130096E-2</c:v>
                </c:pt>
                <c:pt idx="9">
                  <c:v>6.2350618310298422E-3</c:v>
                </c:pt>
                <c:pt idx="10">
                  <c:v>6.8357061207523676E-2</c:v>
                </c:pt>
                <c:pt idx="11">
                  <c:v>1.6460563233918722E-2</c:v>
                </c:pt>
                <c:pt idx="12">
                  <c:v>1.080744050711828E-3</c:v>
                </c:pt>
                <c:pt idx="13">
                  <c:v>5.9648758183518683E-2</c:v>
                </c:pt>
                <c:pt idx="14">
                  <c:v>4.0527901901693851E-3</c:v>
                </c:pt>
                <c:pt idx="15">
                  <c:v>1.928712459731893E-2</c:v>
                </c:pt>
                <c:pt idx="16">
                  <c:v>0.10210952925283177</c:v>
                </c:pt>
                <c:pt idx="17">
                  <c:v>0.14066299490803288</c:v>
                </c:pt>
                <c:pt idx="18">
                  <c:v>7.897744985971084E-4</c:v>
                </c:pt>
                <c:pt idx="19">
                  <c:v>1.0807440507118366E-2</c:v>
                </c:pt>
                <c:pt idx="20">
                  <c:v>1.7458173126883535E-3</c:v>
                </c:pt>
                <c:pt idx="21">
                  <c:v>7.315805881741657E-3</c:v>
                </c:pt>
                <c:pt idx="22">
                  <c:v>0</c:v>
                </c:pt>
              </c:numCache>
            </c:numRef>
          </c:val>
        </c:ser>
        <c:ser>
          <c:idx val="1"/>
          <c:order val="1"/>
          <c:tx>
            <c:v>Calvo</c:v>
          </c:tx>
          <c:marker>
            <c:symbol val="none"/>
          </c:marker>
          <c:val>
            <c:numRef>
              <c:f>communication!$F$2:$F$24</c:f>
              <c:numCache>
                <c:formatCode>0.0000_ </c:formatCode>
                <c:ptCount val="23"/>
                <c:pt idx="0">
                  <c:v>4.3195551151961116E-2</c:v>
                </c:pt>
                <c:pt idx="1">
                  <c:v>6.8435973486729626E-2</c:v>
                </c:pt>
                <c:pt idx="2">
                  <c:v>8.1318833922270586E-2</c:v>
                </c:pt>
                <c:pt idx="3">
                  <c:v>8.589053600602288E-2</c:v>
                </c:pt>
                <c:pt idx="4">
                  <c:v>8.5049303228451695E-2</c:v>
                </c:pt>
                <c:pt idx="5">
                  <c:v>8.0847657301525988E-2</c:v>
                </c:pt>
                <c:pt idx="6">
                  <c:v>7.4718761322988825E-2</c:v>
                </c:pt>
                <c:pt idx="7">
                  <c:v>6.7645209253442654E-2</c:v>
                </c:pt>
                <c:pt idx="8">
                  <c:v>6.0284408075066763E-2</c:v>
                </c:pt>
                <c:pt idx="9">
                  <c:v>5.3061304831738071E-2</c:v>
                </c:pt>
                <c:pt idx="10">
                  <c:v>4.6236616378008237E-2</c:v>
                </c:pt>
                <c:pt idx="11">
                  <c:v>3.9956739249663982E-2</c:v>
                </c:pt>
                <c:pt idx="12">
                  <c:v>3.4290007472569634E-2</c:v>
                </c:pt>
                <c:pt idx="13">
                  <c:v>2.9252817188687167E-2</c:v>
                </c:pt>
                <c:pt idx="14">
                  <c:v>2.4828263991333522E-2</c:v>
                </c:pt>
                <c:pt idx="15">
                  <c:v>2.0979276750112349E-2</c:v>
                </c:pt>
                <c:pt idx="16">
                  <c:v>1.7657730524029729E-2</c:v>
                </c:pt>
                <c:pt idx="17">
                  <c:v>1.4810642615573076E-2</c:v>
                </c:pt>
                <c:pt idx="18">
                  <c:v>1.2384270581545129E-2</c:v>
                </c:pt>
                <c:pt idx="19">
                  <c:v>1.0326716653972501E-2</c:v>
                </c:pt>
                <c:pt idx="20">
                  <c:v>8.589482396954588E-3</c:v>
                </c:pt>
                <c:pt idx="21">
                  <c:v>7.1282974563108515E-3</c:v>
                </c:pt>
                <c:pt idx="22">
                  <c:v>5.9034569861861523E-3</c:v>
                </c:pt>
              </c:numCache>
            </c:numRef>
          </c:val>
        </c:ser>
        <c:marker val="1"/>
        <c:axId val="97628160"/>
        <c:axId val="97630080"/>
      </c:lineChart>
      <c:catAx>
        <c:axId val="97628160"/>
        <c:scaling>
          <c:orientation val="minMax"/>
        </c:scaling>
        <c:axPos val="b"/>
        <c:title>
          <c:tx>
            <c:rich>
              <a:bodyPr/>
              <a:lstStyle/>
              <a:p>
                <a:pPr>
                  <a:defRPr/>
                </a:pPr>
                <a:r>
                  <a:rPr lang="en-GB"/>
                  <a:t>Month</a:t>
                </a:r>
              </a:p>
              <a:p>
                <a:pPr>
                  <a:defRPr/>
                </a:pPr>
                <a:r>
                  <a:rPr lang="en-GB"/>
                  <a:t>Figure</a:t>
                </a:r>
                <a:r>
                  <a:rPr lang="en-GB" baseline="0"/>
                  <a:t> A8: Communication</a:t>
                </a:r>
                <a:endParaRPr lang="en-GB"/>
              </a:p>
            </c:rich>
          </c:tx>
          <c:spPr>
            <a:noFill/>
            <a:ln w="25400">
              <a:noFill/>
            </a:ln>
          </c:spPr>
        </c:title>
        <c:numFmt formatCode="General" sourceLinked="1"/>
        <c:majorTickMark val="none"/>
        <c:tickLblPos val="nextTo"/>
        <c:crossAx val="97630080"/>
        <c:crosses val="autoZero"/>
        <c:auto val="1"/>
        <c:lblAlgn val="ctr"/>
        <c:lblOffset val="100"/>
      </c:catAx>
      <c:valAx>
        <c:axId val="97630080"/>
        <c:scaling>
          <c:orientation val="minMax"/>
        </c:scaling>
        <c:axPos val="l"/>
        <c:numFmt formatCode="0.0000_ " sourceLinked="1"/>
        <c:tickLblPos val="nextTo"/>
        <c:crossAx val="97628160"/>
        <c:crosses val="autoZero"/>
        <c:crossBetween val="between"/>
      </c:valAx>
    </c:plotArea>
    <c:legend>
      <c:legendPos val="r"/>
      <c:layout>
        <c:manualLayout>
          <c:xMode val="edge"/>
          <c:yMode val="edge"/>
          <c:x val="0.83750000000000002"/>
          <c:y val="2.7777777777777801E-2"/>
          <c:w val="0.14375000000000004"/>
          <c:h val="0.16666666666666666"/>
        </c:manualLayout>
      </c:layout>
      <c:overlay val="1"/>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200" b="1" i="0" u="none" strike="noStrike" baseline="0">
                <a:solidFill>
                  <a:srgbClr val="000000"/>
                </a:solidFill>
                <a:latin typeface="Arial"/>
                <a:ea typeface="Arial"/>
                <a:cs typeface="Arial"/>
              </a:defRPr>
            </a:pPr>
            <a:r>
              <a:rPr altLang="en-US"/>
              <a:t>Recreation and Culture</a:t>
            </a:r>
          </a:p>
        </c:rich>
      </c:tx>
      <c:layout>
        <c:manualLayout>
          <c:xMode val="edge"/>
          <c:yMode val="edge"/>
          <c:x val="0.30020703933747422"/>
          <c:y val="2.0373514431239397E-2"/>
        </c:manualLayout>
      </c:layout>
      <c:spPr>
        <a:noFill/>
        <a:ln w="25400">
          <a:noFill/>
        </a:ln>
      </c:spPr>
    </c:title>
    <c:plotArea>
      <c:layout>
        <c:manualLayout>
          <c:layoutTarget val="inner"/>
          <c:xMode val="edge"/>
          <c:yMode val="edge"/>
          <c:x val="4.8654244306418223E-2"/>
          <c:y val="0.12563667232597617"/>
          <c:w val="0.85300207039337528"/>
          <c:h val="0.8047538200339559"/>
        </c:manualLayout>
      </c:layout>
      <c:lineChart>
        <c:grouping val="standard"/>
        <c:ser>
          <c:idx val="0"/>
          <c:order val="0"/>
          <c:tx>
            <c:v>DAF</c:v>
          </c:tx>
          <c:spPr>
            <a:ln w="12700">
              <a:solidFill>
                <a:srgbClr val="000000"/>
              </a:solidFill>
              <a:prstDash val="solid"/>
            </a:ln>
          </c:spPr>
          <c:marker>
            <c:symbol val="none"/>
          </c:marker>
          <c:val>
            <c:numRef>
              <c:f>'recreation and culture'!$D$2:$D$25</c:f>
              <c:numCache>
                <c:formatCode>0.0000_ </c:formatCode>
                <c:ptCount val="24"/>
                <c:pt idx="0">
                  <c:v>5.0512774993513476E-2</c:v>
                </c:pt>
                <c:pt idx="1">
                  <c:v>3.8727826407570755E-2</c:v>
                </c:pt>
                <c:pt idx="2">
                  <c:v>3.4781302489450897E-2</c:v>
                </c:pt>
                <c:pt idx="3">
                  <c:v>2.966038045036799E-2</c:v>
                </c:pt>
                <c:pt idx="4">
                  <c:v>2.6492236682188745E-2</c:v>
                </c:pt>
                <c:pt idx="5">
                  <c:v>3.3839052834259628E-2</c:v>
                </c:pt>
                <c:pt idx="6">
                  <c:v>2.5713856532248142E-2</c:v>
                </c:pt>
                <c:pt idx="7">
                  <c:v>2.4034194103428979E-2</c:v>
                </c:pt>
                <c:pt idx="8">
                  <c:v>2.4826230045473786E-2</c:v>
                </c:pt>
                <c:pt idx="9">
                  <c:v>2.4990099550724412E-2</c:v>
                </c:pt>
                <c:pt idx="10">
                  <c:v>2.0128637561621771E-2</c:v>
                </c:pt>
                <c:pt idx="11">
                  <c:v>4.8177634543691637E-2</c:v>
                </c:pt>
                <c:pt idx="12">
                  <c:v>1.5977276761938573E-2</c:v>
                </c:pt>
                <c:pt idx="13">
                  <c:v>1.4720943888350223E-2</c:v>
                </c:pt>
                <c:pt idx="14">
                  <c:v>1.4133744827868751E-2</c:v>
                </c:pt>
                <c:pt idx="15">
                  <c:v>2.1193789345750974E-2</c:v>
                </c:pt>
                <c:pt idx="16">
                  <c:v>9.518087096642024E-3</c:v>
                </c:pt>
                <c:pt idx="17">
                  <c:v>2.236818746671403E-2</c:v>
                </c:pt>
                <c:pt idx="18">
                  <c:v>1.9200043698534685E-2</c:v>
                </c:pt>
                <c:pt idx="19">
                  <c:v>1.256332873588333E-2</c:v>
                </c:pt>
                <c:pt idx="20">
                  <c:v>8.6031490256592361E-3</c:v>
                </c:pt>
                <c:pt idx="21">
                  <c:v>6.9098308047358141E-3</c:v>
                </c:pt>
                <c:pt idx="22">
                  <c:v>5.0253314943532971E-3</c:v>
                </c:pt>
                <c:pt idx="23">
                  <c:v>1.3437299430553487E-2</c:v>
                </c:pt>
              </c:numCache>
            </c:numRef>
          </c:val>
        </c:ser>
        <c:ser>
          <c:idx val="1"/>
          <c:order val="1"/>
          <c:tx>
            <c:v>Calvo</c:v>
          </c:tx>
          <c:spPr>
            <a:ln w="12700">
              <a:solidFill>
                <a:srgbClr val="000000"/>
              </a:solidFill>
              <a:prstDash val="sysDash"/>
            </a:ln>
          </c:spPr>
          <c:marker>
            <c:symbol val="none"/>
          </c:marker>
          <c:val>
            <c:numRef>
              <c:f>'recreation and culture'!$F$2:$F$25</c:f>
              <c:numCache>
                <c:formatCode>0.0000_ </c:formatCode>
                <c:ptCount val="24"/>
                <c:pt idx="0">
                  <c:v>1.8648065799370457E-2</c:v>
                </c:pt>
                <c:pt idx="1">
                  <c:v>3.2203049404700181E-2</c:v>
                </c:pt>
                <c:pt idx="2">
                  <c:v>4.1708201890162118E-2</c:v>
                </c:pt>
                <c:pt idx="3">
                  <c:v>4.8016822066177078E-2</c:v>
                </c:pt>
                <c:pt idx="4">
                  <c:v>5.1824680837207773E-2</c:v>
                </c:pt>
                <c:pt idx="5">
                  <c:v>5.3697132196083151E-2</c:v>
                </c:pt>
                <c:pt idx="6">
                  <c:v>5.4091757367033547E-2</c:v>
                </c:pt>
                <c:pt idx="7">
                  <c:v>5.3377256497682053E-2</c:v>
                </c:pt>
                <c:pt idx="8">
                  <c:v>5.1849190484349515E-2</c:v>
                </c:pt>
                <c:pt idx="9">
                  <c:v>4.9743080915650238E-2</c:v>
                </c:pt>
                <c:pt idx="10">
                  <c:v>4.7245296119532078E-2</c:v>
                </c:pt>
                <c:pt idx="11">
                  <c:v>4.4502083675372922E-2</c:v>
                </c:pt>
                <c:pt idx="12">
                  <c:v>4.1627052617168987E-2</c:v>
                </c:pt>
                <c:pt idx="13">
                  <c:v>3.8707360302857832E-2</c:v>
                </c:pt>
                <c:pt idx="14">
                  <c:v>3.5808818197358365E-2</c:v>
                </c:pt>
                <c:pt idx="15">
                  <c:v>3.2980096457971897E-2</c:v>
                </c:pt>
                <c:pt idx="16">
                  <c:v>3.0256178240518426E-2</c:v>
                </c:pt>
                <c:pt idx="17">
                  <c:v>2.7661190231976013E-2</c:v>
                </c:pt>
                <c:pt idx="18">
                  <c:v>2.5210715355918966E-2</c:v>
                </c:pt>
                <c:pt idx="19">
                  <c:v>2.2913676293608163E-2</c:v>
                </c:pt>
                <c:pt idx="20">
                  <c:v>2.0773863910294805E-2</c:v>
                </c:pt>
                <c:pt idx="21">
                  <c:v>1.8791172444724065E-2</c:v>
                </c:pt>
                <c:pt idx="22">
                  <c:v>1.6962593047259923E-2</c:v>
                </c:pt>
                <c:pt idx="23">
                  <c:v>1.5283008631555892E-2</c:v>
                </c:pt>
              </c:numCache>
            </c:numRef>
          </c:val>
        </c:ser>
        <c:marker val="1"/>
        <c:axId val="97669120"/>
        <c:axId val="97670656"/>
      </c:lineChart>
      <c:catAx>
        <c:axId val="97669120"/>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7670656"/>
        <c:crosses val="autoZero"/>
        <c:auto val="1"/>
        <c:lblAlgn val="ctr"/>
        <c:lblOffset val="100"/>
        <c:tickLblSkip val="1"/>
        <c:tickMarkSkip val="1"/>
      </c:catAx>
      <c:valAx>
        <c:axId val="97670656"/>
        <c:scaling>
          <c:orientation val="minMax"/>
        </c:scaling>
        <c:axPos val="l"/>
        <c:numFmt formatCode="0.0000_ "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7669120"/>
        <c:crosses val="autoZero"/>
        <c:crossBetween val="between"/>
      </c:valAx>
      <c:spPr>
        <a:solidFill>
          <a:srgbClr val="FFFFFF"/>
        </a:solidFill>
        <a:ln w="12700">
          <a:solidFill>
            <a:srgbClr val="808080"/>
          </a:solidFill>
          <a:prstDash val="solid"/>
        </a:ln>
      </c:spPr>
    </c:plotArea>
    <c:legend>
      <c:legendPos val="r"/>
      <c:layout>
        <c:manualLayout>
          <c:xMode val="edge"/>
          <c:yMode val="edge"/>
          <c:wMode val="edge"/>
          <c:hMode val="edge"/>
          <c:x val="0.91304347826086962"/>
          <c:y val="0.49235993208828532"/>
          <c:w val="0.99585921325051785"/>
          <c:h val="0.56536502546689305"/>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18.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3541666666666671"/>
          <c:y val="4.8611111111111112E-2"/>
          <c:w val="0.83125000000000004"/>
          <c:h val="0.67708333333333381"/>
        </c:manualLayout>
      </c:layout>
      <c:lineChart>
        <c:grouping val="standard"/>
        <c:ser>
          <c:idx val="0"/>
          <c:order val="0"/>
          <c:tx>
            <c:v>DAF</c:v>
          </c:tx>
          <c:marker>
            <c:symbol val="none"/>
          </c:marker>
          <c:val>
            <c:numRef>
              <c:f>'recreation and culture'!$D$2:$D$25</c:f>
              <c:numCache>
                <c:formatCode>0.0000_ </c:formatCode>
                <c:ptCount val="24"/>
                <c:pt idx="0">
                  <c:v>5.0512774993513476E-2</c:v>
                </c:pt>
                <c:pt idx="1">
                  <c:v>3.8727826407570755E-2</c:v>
                </c:pt>
                <c:pt idx="2">
                  <c:v>3.4781302489450897E-2</c:v>
                </c:pt>
                <c:pt idx="3">
                  <c:v>2.966038045036799E-2</c:v>
                </c:pt>
                <c:pt idx="4">
                  <c:v>2.6492236682188745E-2</c:v>
                </c:pt>
                <c:pt idx="5">
                  <c:v>3.3839052834259628E-2</c:v>
                </c:pt>
                <c:pt idx="6">
                  <c:v>2.5713856532248142E-2</c:v>
                </c:pt>
                <c:pt idx="7">
                  <c:v>2.4034194103428979E-2</c:v>
                </c:pt>
                <c:pt idx="8">
                  <c:v>2.4826230045473786E-2</c:v>
                </c:pt>
                <c:pt idx="9">
                  <c:v>2.4990099550724412E-2</c:v>
                </c:pt>
                <c:pt idx="10">
                  <c:v>2.0128637561621771E-2</c:v>
                </c:pt>
                <c:pt idx="11">
                  <c:v>4.8177634543691637E-2</c:v>
                </c:pt>
                <c:pt idx="12">
                  <c:v>1.5977276761938573E-2</c:v>
                </c:pt>
                <c:pt idx="13">
                  <c:v>1.4720943888350223E-2</c:v>
                </c:pt>
                <c:pt idx="14">
                  <c:v>1.4133744827868751E-2</c:v>
                </c:pt>
                <c:pt idx="15">
                  <c:v>2.1193789345750974E-2</c:v>
                </c:pt>
                <c:pt idx="16">
                  <c:v>9.518087096642024E-3</c:v>
                </c:pt>
                <c:pt idx="17">
                  <c:v>2.236818746671403E-2</c:v>
                </c:pt>
                <c:pt idx="18">
                  <c:v>1.9200043698534685E-2</c:v>
                </c:pt>
                <c:pt idx="19">
                  <c:v>1.256332873588333E-2</c:v>
                </c:pt>
                <c:pt idx="20">
                  <c:v>8.6031490256592361E-3</c:v>
                </c:pt>
                <c:pt idx="21">
                  <c:v>6.9098308047358141E-3</c:v>
                </c:pt>
                <c:pt idx="22">
                  <c:v>5.0253314943532971E-3</c:v>
                </c:pt>
                <c:pt idx="23">
                  <c:v>1.3437299430553487E-2</c:v>
                </c:pt>
              </c:numCache>
            </c:numRef>
          </c:val>
        </c:ser>
        <c:ser>
          <c:idx val="1"/>
          <c:order val="1"/>
          <c:tx>
            <c:v>Calvo</c:v>
          </c:tx>
          <c:marker>
            <c:symbol val="none"/>
          </c:marker>
          <c:val>
            <c:numRef>
              <c:f>'recreation and culture'!$F$2:$F$25</c:f>
              <c:numCache>
                <c:formatCode>0.0000_ </c:formatCode>
                <c:ptCount val="24"/>
                <c:pt idx="0">
                  <c:v>1.8648065799370457E-2</c:v>
                </c:pt>
                <c:pt idx="1">
                  <c:v>3.2203049404700181E-2</c:v>
                </c:pt>
                <c:pt idx="2">
                  <c:v>4.1708201890162118E-2</c:v>
                </c:pt>
                <c:pt idx="3">
                  <c:v>4.8016822066177078E-2</c:v>
                </c:pt>
                <c:pt idx="4">
                  <c:v>5.1824680837207773E-2</c:v>
                </c:pt>
                <c:pt idx="5">
                  <c:v>5.3697132196083151E-2</c:v>
                </c:pt>
                <c:pt idx="6">
                  <c:v>5.4091757367033547E-2</c:v>
                </c:pt>
                <c:pt idx="7">
                  <c:v>5.3377256497682053E-2</c:v>
                </c:pt>
                <c:pt idx="8">
                  <c:v>5.1849190484349515E-2</c:v>
                </c:pt>
                <c:pt idx="9">
                  <c:v>4.9743080915650238E-2</c:v>
                </c:pt>
                <c:pt idx="10">
                  <c:v>4.7245296119532078E-2</c:v>
                </c:pt>
                <c:pt idx="11">
                  <c:v>4.4502083675372922E-2</c:v>
                </c:pt>
                <c:pt idx="12">
                  <c:v>4.1627052617168987E-2</c:v>
                </c:pt>
                <c:pt idx="13">
                  <c:v>3.8707360302857832E-2</c:v>
                </c:pt>
                <c:pt idx="14">
                  <c:v>3.5808818197358365E-2</c:v>
                </c:pt>
                <c:pt idx="15">
                  <c:v>3.2980096457971897E-2</c:v>
                </c:pt>
                <c:pt idx="16">
                  <c:v>3.0256178240518426E-2</c:v>
                </c:pt>
                <c:pt idx="17">
                  <c:v>2.7661190231976013E-2</c:v>
                </c:pt>
                <c:pt idx="18">
                  <c:v>2.5210715355918966E-2</c:v>
                </c:pt>
                <c:pt idx="19">
                  <c:v>2.2913676293608163E-2</c:v>
                </c:pt>
                <c:pt idx="20">
                  <c:v>2.0773863910294805E-2</c:v>
                </c:pt>
                <c:pt idx="21">
                  <c:v>1.8791172444724065E-2</c:v>
                </c:pt>
                <c:pt idx="22">
                  <c:v>1.6962593047259923E-2</c:v>
                </c:pt>
                <c:pt idx="23">
                  <c:v>1.5283008631555892E-2</c:v>
                </c:pt>
              </c:numCache>
            </c:numRef>
          </c:val>
        </c:ser>
        <c:marker val="1"/>
        <c:axId val="97739904"/>
        <c:axId val="97741824"/>
      </c:lineChart>
      <c:catAx>
        <c:axId val="97739904"/>
        <c:scaling>
          <c:orientation val="minMax"/>
        </c:scaling>
        <c:axPos val="b"/>
        <c:title>
          <c:tx>
            <c:rich>
              <a:bodyPr/>
              <a:lstStyle/>
              <a:p>
                <a:pPr>
                  <a:defRPr/>
                </a:pPr>
                <a:r>
                  <a:rPr lang="en-US"/>
                  <a:t>Month</a:t>
                </a:r>
              </a:p>
              <a:p>
                <a:pPr>
                  <a:defRPr/>
                </a:pPr>
                <a:r>
                  <a:rPr lang="en-US"/>
                  <a:t>Figure</a:t>
                </a:r>
                <a:r>
                  <a:rPr lang="en-US" baseline="0"/>
                  <a:t> A9: Recreation and Culture</a:t>
                </a:r>
                <a:endParaRPr lang="en-US"/>
              </a:p>
            </c:rich>
          </c:tx>
          <c:spPr>
            <a:noFill/>
            <a:ln w="25400">
              <a:noFill/>
            </a:ln>
          </c:spPr>
        </c:title>
        <c:numFmt formatCode="General" sourceLinked="1"/>
        <c:majorTickMark val="none"/>
        <c:tickLblPos val="nextTo"/>
        <c:crossAx val="97741824"/>
        <c:crosses val="autoZero"/>
        <c:auto val="1"/>
        <c:lblAlgn val="ctr"/>
        <c:lblOffset val="100"/>
      </c:catAx>
      <c:valAx>
        <c:axId val="97741824"/>
        <c:scaling>
          <c:orientation val="minMax"/>
        </c:scaling>
        <c:axPos val="l"/>
        <c:numFmt formatCode="0.0000_ " sourceLinked="1"/>
        <c:tickLblPos val="nextTo"/>
        <c:crossAx val="97739904"/>
        <c:crosses val="autoZero"/>
        <c:crossBetween val="between"/>
      </c:valAx>
    </c:plotArea>
    <c:legend>
      <c:legendPos val="r"/>
      <c:layout>
        <c:manualLayout>
          <c:xMode val="edge"/>
          <c:yMode val="edge"/>
          <c:x val="0.83958333333333335"/>
          <c:y val="2.7777777777777801E-2"/>
          <c:w val="0.14375000000000004"/>
          <c:h val="0.16666666666666666"/>
        </c:manualLayout>
      </c:layout>
      <c:overlay val="1"/>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200" b="1" i="0" u="none" strike="noStrike" baseline="0">
                <a:solidFill>
                  <a:srgbClr val="000000"/>
                </a:solidFill>
                <a:latin typeface="Arial"/>
                <a:ea typeface="Arial"/>
                <a:cs typeface="Arial"/>
              </a:defRPr>
            </a:pPr>
            <a:r>
              <a:rPr altLang="en-US"/>
              <a:t>Hotel and Restaurant</a:t>
            </a:r>
          </a:p>
        </c:rich>
      </c:tx>
      <c:layout>
        <c:manualLayout>
          <c:xMode val="edge"/>
          <c:yMode val="edge"/>
          <c:x val="0.35403726708074545"/>
          <c:y val="2.0373514431239397E-2"/>
        </c:manualLayout>
      </c:layout>
      <c:spPr>
        <a:noFill/>
        <a:ln w="25400">
          <a:noFill/>
        </a:ln>
      </c:spPr>
    </c:title>
    <c:plotArea>
      <c:layout>
        <c:manualLayout>
          <c:layoutTarget val="inner"/>
          <c:xMode val="edge"/>
          <c:yMode val="edge"/>
          <c:x val="4.8654244306418223E-2"/>
          <c:y val="0.12563667232597617"/>
          <c:w val="0.85300207039337528"/>
          <c:h val="0.8047538200339559"/>
        </c:manualLayout>
      </c:layout>
      <c:lineChart>
        <c:grouping val="standard"/>
        <c:ser>
          <c:idx val="0"/>
          <c:order val="0"/>
          <c:tx>
            <c:v>DAF</c:v>
          </c:tx>
          <c:spPr>
            <a:ln w="12700">
              <a:solidFill>
                <a:srgbClr val="000000"/>
              </a:solidFill>
              <a:prstDash val="solid"/>
            </a:ln>
          </c:spPr>
          <c:marker>
            <c:symbol val="none"/>
          </c:marker>
          <c:val>
            <c:numRef>
              <c:f>'restaurant and hotel'!$D$2:$D$25</c:f>
              <c:numCache>
                <c:formatCode>0.0000_ </c:formatCode>
                <c:ptCount val="24"/>
                <c:pt idx="0">
                  <c:v>1.5678064217351028E-2</c:v>
                </c:pt>
                <c:pt idx="1">
                  <c:v>1.4201914171040431E-2</c:v>
                </c:pt>
                <c:pt idx="2">
                  <c:v>1.6729700524853355E-2</c:v>
                </c:pt>
                <c:pt idx="3">
                  <c:v>2.4197283112071602E-2</c:v>
                </c:pt>
                <c:pt idx="4">
                  <c:v>2.682154986106822E-2</c:v>
                </c:pt>
                <c:pt idx="5">
                  <c:v>3.1954306884840994E-2</c:v>
                </c:pt>
                <c:pt idx="6">
                  <c:v>3.5929299166409356E-2</c:v>
                </c:pt>
                <c:pt idx="7">
                  <c:v>3.619944427292373E-2</c:v>
                </c:pt>
                <c:pt idx="8">
                  <c:v>3.3777786353812893E-2</c:v>
                </c:pt>
                <c:pt idx="9">
                  <c:v>3.6855510960172866E-2</c:v>
                </c:pt>
                <c:pt idx="10">
                  <c:v>5.7627740043223179E-2</c:v>
                </c:pt>
                <c:pt idx="11">
                  <c:v>6.2171966656375345E-2</c:v>
                </c:pt>
                <c:pt idx="12">
                  <c:v>4.3773155294844088E-2</c:v>
                </c:pt>
                <c:pt idx="13">
                  <c:v>2.5123494905835111E-2</c:v>
                </c:pt>
                <c:pt idx="14">
                  <c:v>2.3300015436863171E-2</c:v>
                </c:pt>
                <c:pt idx="15">
                  <c:v>1.9759184933621499E-2</c:v>
                </c:pt>
                <c:pt idx="16">
                  <c:v>1.8861917258413085E-2</c:v>
                </c:pt>
                <c:pt idx="17">
                  <c:v>1.9624112380364312E-2</c:v>
                </c:pt>
                <c:pt idx="18">
                  <c:v>1.6864773078110507E-2</c:v>
                </c:pt>
                <c:pt idx="19">
                  <c:v>1.6594627971596183E-2</c:v>
                </c:pt>
                <c:pt idx="20">
                  <c:v>2.0058274158690926E-2</c:v>
                </c:pt>
                <c:pt idx="21">
                  <c:v>1.7829577029947506E-2</c:v>
                </c:pt>
                <c:pt idx="22">
                  <c:v>1.9083822167335583E-2</c:v>
                </c:pt>
                <c:pt idx="23">
                  <c:v>1.8061129978388383E-2</c:v>
                </c:pt>
              </c:numCache>
            </c:numRef>
          </c:val>
        </c:ser>
        <c:ser>
          <c:idx val="1"/>
          <c:order val="1"/>
          <c:tx>
            <c:v>Calvo</c:v>
          </c:tx>
          <c:spPr>
            <a:ln w="12700">
              <a:solidFill>
                <a:srgbClr val="000000"/>
              </a:solidFill>
              <a:prstDash val="sysDash"/>
            </a:ln>
          </c:spPr>
          <c:marker>
            <c:symbol val="none"/>
          </c:marker>
          <c:val>
            <c:numRef>
              <c:f>'restaurant and hotel'!$F$2:$F$25</c:f>
              <c:numCache>
                <c:formatCode>0.0000_ </c:formatCode>
                <c:ptCount val="24"/>
                <c:pt idx="0">
                  <c:v>9.3084666548026562E-3</c:v>
                </c:pt>
                <c:pt idx="1">
                  <c:v>1.6820764226786029E-2</c:v>
                </c:pt>
                <c:pt idx="2">
                  <c:v>2.2796835370340836E-2</c:v>
                </c:pt>
                <c:pt idx="3">
                  <c:v>2.7463183579830179E-2</c:v>
                </c:pt>
                <c:pt idx="4">
                  <c:v>3.1016905968807122E-2</c:v>
                </c:pt>
                <c:pt idx="5">
                  <c:v>3.3629259148273187E-2</c:v>
                </c:pt>
                <c:pt idx="6">
                  <c:v>3.5448810758564903E-2</c:v>
                </c:pt>
                <c:pt idx="7">
                  <c:v>3.660422341461305E-2</c:v>
                </c:pt>
                <c:pt idx="8">
                  <c:v>3.720671265845113E-2</c:v>
                </c:pt>
                <c:pt idx="9">
                  <c:v>3.7352215908530488E-2</c:v>
                </c:pt>
                <c:pt idx="10">
                  <c:v>3.7123305292357495E-2</c:v>
                </c:pt>
                <c:pt idx="11">
                  <c:v>3.6590873593337181E-2</c:v>
                </c:pt>
                <c:pt idx="12">
                  <c:v>3.5815619286346516E-2</c:v>
                </c:pt>
                <c:pt idx="13">
                  <c:v>3.484935373645482E-2</c:v>
                </c:pt>
                <c:pt idx="14">
                  <c:v>3.3736151052926953E-2</c:v>
                </c:pt>
                <c:pt idx="15">
                  <c:v>3.2513358791854519E-2</c:v>
                </c:pt>
                <c:pt idx="16">
                  <c:v>3.1212485654796191E-2</c:v>
                </c:pt>
                <c:pt idx="17">
                  <c:v>2.9859980510282751E-2</c:v>
                </c:pt>
                <c:pt idx="18">
                  <c:v>2.8477915445499411E-2</c:v>
                </c:pt>
                <c:pt idx="19">
                  <c:v>2.7084584115062822E-2</c:v>
                </c:pt>
                <c:pt idx="20">
                  <c:v>2.5695025373068201E-2</c:v>
                </c:pt>
                <c:pt idx="21">
                  <c:v>2.4321481036096534E-2</c:v>
                </c:pt>
                <c:pt idx="22">
                  <c:v>2.2973795613112063E-2</c:v>
                </c:pt>
                <c:pt idx="23">
                  <c:v>2.1659764939293381E-2</c:v>
                </c:pt>
              </c:numCache>
            </c:numRef>
          </c:val>
        </c:ser>
        <c:marker val="1"/>
        <c:axId val="97920128"/>
        <c:axId val="97921664"/>
      </c:lineChart>
      <c:catAx>
        <c:axId val="97920128"/>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7921664"/>
        <c:crosses val="autoZero"/>
        <c:auto val="1"/>
        <c:lblAlgn val="ctr"/>
        <c:lblOffset val="100"/>
        <c:tickLblSkip val="1"/>
        <c:tickMarkSkip val="1"/>
      </c:catAx>
      <c:valAx>
        <c:axId val="97921664"/>
        <c:scaling>
          <c:orientation val="minMax"/>
        </c:scaling>
        <c:axPos val="l"/>
        <c:numFmt formatCode="0.0000_ "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7920128"/>
        <c:crosses val="autoZero"/>
        <c:crossBetween val="between"/>
      </c:valAx>
      <c:spPr>
        <a:solidFill>
          <a:srgbClr val="FFFFFF"/>
        </a:solidFill>
        <a:ln w="12700">
          <a:solidFill>
            <a:srgbClr val="808080"/>
          </a:solidFill>
          <a:prstDash val="solid"/>
        </a:ln>
      </c:spPr>
    </c:plotArea>
    <c:legend>
      <c:legendPos val="r"/>
      <c:layout>
        <c:manualLayout>
          <c:xMode val="edge"/>
          <c:yMode val="edge"/>
          <c:wMode val="edge"/>
          <c:hMode val="edge"/>
          <c:x val="0.91304347826086962"/>
          <c:y val="0.49235993208828532"/>
          <c:w val="0.99585921325051785"/>
          <c:h val="0.56536502546689305"/>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8.9681909027426648E-2"/>
          <c:y val="6.5289442986293383E-2"/>
          <c:w val="0.8638811432974548"/>
          <c:h val="0.73444808982210552"/>
        </c:manualLayout>
      </c:layout>
      <c:lineChart>
        <c:grouping val="standard"/>
        <c:ser>
          <c:idx val="0"/>
          <c:order val="0"/>
          <c:tx>
            <c:v>DAF</c:v>
          </c:tx>
          <c:marker>
            <c:symbol val="none"/>
          </c:marker>
          <c:val>
            <c:numRef>
              <c:f>'Food and non-alcohol beverages'!$D$3:$D$26</c:f>
              <c:numCache>
                <c:formatCode>0.0000</c:formatCode>
                <c:ptCount val="24"/>
                <c:pt idx="0">
                  <c:v>0.12102236733102675</c:v>
                </c:pt>
                <c:pt idx="1">
                  <c:v>7.6945567954778027E-2</c:v>
                </c:pt>
                <c:pt idx="2">
                  <c:v>5.6503094391111515E-2</c:v>
                </c:pt>
                <c:pt idx="3">
                  <c:v>4.6683884800935625E-2</c:v>
                </c:pt>
                <c:pt idx="4">
                  <c:v>4.0811851274304353E-2</c:v>
                </c:pt>
                <c:pt idx="5">
                  <c:v>3.7717460162760133E-2</c:v>
                </c:pt>
                <c:pt idx="6">
                  <c:v>3.2405828176014805E-2</c:v>
                </c:pt>
                <c:pt idx="7">
                  <c:v>3.5865698552702108E-2</c:v>
                </c:pt>
                <c:pt idx="8">
                  <c:v>3.3989571658301236E-2</c:v>
                </c:pt>
                <c:pt idx="9">
                  <c:v>2.9969299741727996E-2</c:v>
                </c:pt>
                <c:pt idx="10">
                  <c:v>2.8677939671555925E-2</c:v>
                </c:pt>
                <c:pt idx="11">
                  <c:v>2.894595779932754E-2</c:v>
                </c:pt>
                <c:pt idx="12">
                  <c:v>2.3439403537839295E-2</c:v>
                </c:pt>
                <c:pt idx="13">
                  <c:v>2.0466838848009348E-2</c:v>
                </c:pt>
                <c:pt idx="14">
                  <c:v>1.9004921787437248E-2</c:v>
                </c:pt>
                <c:pt idx="15">
                  <c:v>1.5593781979435723E-2</c:v>
                </c:pt>
                <c:pt idx="16">
                  <c:v>2.6923639198869448E-2</c:v>
                </c:pt>
                <c:pt idx="17">
                  <c:v>2.0613030554066557E-2</c:v>
                </c:pt>
                <c:pt idx="18">
                  <c:v>1.5739973685492903E-2</c:v>
                </c:pt>
                <c:pt idx="19">
                  <c:v>2.2903367282296198E-2</c:v>
                </c:pt>
                <c:pt idx="20">
                  <c:v>1.4326787193606558E-2</c:v>
                </c:pt>
                <c:pt idx="21">
                  <c:v>1.018468885531894E-2</c:v>
                </c:pt>
                <c:pt idx="22">
                  <c:v>1.2328833877491351E-2</c:v>
                </c:pt>
                <c:pt idx="23">
                  <c:v>1.5203937429949816E-2</c:v>
                </c:pt>
              </c:numCache>
            </c:numRef>
          </c:val>
        </c:ser>
        <c:ser>
          <c:idx val="1"/>
          <c:order val="1"/>
          <c:tx>
            <c:v>Calvo</c:v>
          </c:tx>
          <c:marker>
            <c:symbol val="none"/>
          </c:marker>
          <c:val>
            <c:numRef>
              <c:f>'Food and non-alcohol beverages'!$F$3:$F$26</c:f>
              <c:numCache>
                <c:formatCode>0.0000</c:formatCode>
                <c:ptCount val="24"/>
                <c:pt idx="0">
                  <c:v>5.936670811088221E-2</c:v>
                </c:pt>
                <c:pt idx="1">
                  <c:v>8.9803681749330233E-2</c:v>
                </c:pt>
                <c:pt idx="2">
                  <c:v>0.10188413901111212</c:v>
                </c:pt>
                <c:pt idx="3">
                  <c:v>0.1027463717876953</c:v>
                </c:pt>
                <c:pt idx="4">
                  <c:v>9.7139907687053426E-2</c:v>
                </c:pt>
                <c:pt idx="5">
                  <c:v>8.8165791562443724E-2</c:v>
                </c:pt>
                <c:pt idx="6">
                  <c:v>7.7797936714299382E-2</c:v>
                </c:pt>
                <c:pt idx="7">
                  <c:v>6.724828368111499E-2</c:v>
                </c:pt>
                <c:pt idx="8">
                  <c:v>5.7220929164826712E-2</c:v>
                </c:pt>
                <c:pt idx="9">
                  <c:v>4.8087652300206042E-2</c:v>
                </c:pt>
                <c:pt idx="10">
                  <c:v>4.0008054991796112E-2</c:v>
                </c:pt>
                <c:pt idx="11">
                  <c:v>3.3010885781447868E-2</c:v>
                </c:pt>
                <c:pt idx="12">
                  <c:v>2.7048330396423508E-2</c:v>
                </c:pt>
                <c:pt idx="13">
                  <c:v>2.2031614538054637E-2</c:v>
                </c:pt>
                <c:pt idx="14">
                  <c:v>1.7853802511285273E-2</c:v>
                </c:pt>
                <c:pt idx="15">
                  <c:v>1.4403917614289557E-2</c:v>
                </c:pt>
                <c:pt idx="16">
                  <c:v>1.1575259764246381E-2</c:v>
                </c:pt>
                <c:pt idx="17">
                  <c:v>9.2699097980422519E-3</c:v>
                </c:pt>
                <c:pt idx="18">
                  <c:v>7.4007849128341751E-3</c:v>
                </c:pt>
                <c:pt idx="19">
                  <c:v>5.8921711844400343E-3</c:v>
                </c:pt>
                <c:pt idx="20">
                  <c:v>4.6793532674518036E-3</c:v>
                </c:pt>
                <c:pt idx="21">
                  <c:v>3.7077496116884397E-3</c:v>
                </c:pt>
                <c:pt idx="22">
                  <c:v>2.9318161431734551E-3</c:v>
                </c:pt>
                <c:pt idx="23">
                  <c:v>2.3138825775434386E-3</c:v>
                </c:pt>
              </c:numCache>
            </c:numRef>
          </c:val>
        </c:ser>
        <c:marker val="1"/>
        <c:axId val="98054912"/>
        <c:axId val="98056832"/>
      </c:lineChart>
      <c:catAx>
        <c:axId val="98054912"/>
        <c:scaling>
          <c:orientation val="minMax"/>
        </c:scaling>
        <c:axPos val="b"/>
        <c:title>
          <c:tx>
            <c:rich>
              <a:bodyPr/>
              <a:lstStyle/>
              <a:p>
                <a:pPr>
                  <a:defRPr/>
                </a:pPr>
                <a:r>
                  <a:rPr lang="en-US"/>
                  <a:t>Month</a:t>
                </a:r>
              </a:p>
            </c:rich>
          </c:tx>
          <c:layout/>
          <c:spPr>
            <a:noFill/>
            <a:ln w="25400">
              <a:noFill/>
            </a:ln>
          </c:spPr>
        </c:title>
        <c:numFmt formatCode="General" sourceLinked="1"/>
        <c:majorTickMark val="none"/>
        <c:tickLblPos val="nextTo"/>
        <c:crossAx val="98056832"/>
        <c:crosses val="autoZero"/>
        <c:auto val="1"/>
        <c:lblAlgn val="ctr"/>
        <c:lblOffset val="100"/>
      </c:catAx>
      <c:valAx>
        <c:axId val="98056832"/>
        <c:scaling>
          <c:orientation val="minMax"/>
        </c:scaling>
        <c:axPos val="l"/>
        <c:numFmt formatCode="0.00" sourceLinked="0"/>
        <c:tickLblPos val="nextTo"/>
        <c:crossAx val="98054912"/>
        <c:crosses val="autoZero"/>
        <c:crossBetween val="between"/>
      </c:valAx>
    </c:plotArea>
    <c:legend>
      <c:legendPos val="tr"/>
      <c:layout>
        <c:manualLayout>
          <c:xMode val="edge"/>
          <c:yMode val="edge"/>
          <c:x val="0.69356263234719684"/>
          <c:y val="0.12499994269275293"/>
          <c:w val="0.15964844472769907"/>
          <c:h val="0.16743435454847627"/>
        </c:manualLayout>
      </c:layout>
      <c:overlay val="1"/>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3541666666666671"/>
          <c:y val="4.8611111111111112E-2"/>
          <c:w val="0.83125000000000004"/>
          <c:h val="0.67708333333333381"/>
        </c:manualLayout>
      </c:layout>
      <c:lineChart>
        <c:grouping val="standard"/>
        <c:ser>
          <c:idx val="0"/>
          <c:order val="0"/>
          <c:tx>
            <c:v>DAF</c:v>
          </c:tx>
          <c:marker>
            <c:symbol val="none"/>
          </c:marker>
          <c:val>
            <c:numRef>
              <c:f>'restaurant and hotel'!$D$2:$D$25</c:f>
              <c:numCache>
                <c:formatCode>0.0000_ </c:formatCode>
                <c:ptCount val="24"/>
                <c:pt idx="0">
                  <c:v>1.5678064217351028E-2</c:v>
                </c:pt>
                <c:pt idx="1">
                  <c:v>1.4201914171040431E-2</c:v>
                </c:pt>
                <c:pt idx="2">
                  <c:v>1.6729700524853355E-2</c:v>
                </c:pt>
                <c:pt idx="3">
                  <c:v>2.4197283112071602E-2</c:v>
                </c:pt>
                <c:pt idx="4">
                  <c:v>2.682154986106822E-2</c:v>
                </c:pt>
                <c:pt idx="5">
                  <c:v>3.1954306884840994E-2</c:v>
                </c:pt>
                <c:pt idx="6">
                  <c:v>3.5929299166409356E-2</c:v>
                </c:pt>
                <c:pt idx="7">
                  <c:v>3.619944427292373E-2</c:v>
                </c:pt>
                <c:pt idx="8">
                  <c:v>3.3777786353812893E-2</c:v>
                </c:pt>
                <c:pt idx="9">
                  <c:v>3.6855510960172866E-2</c:v>
                </c:pt>
                <c:pt idx="10">
                  <c:v>5.7627740043223179E-2</c:v>
                </c:pt>
                <c:pt idx="11">
                  <c:v>6.2171966656375345E-2</c:v>
                </c:pt>
                <c:pt idx="12">
                  <c:v>4.3773155294844088E-2</c:v>
                </c:pt>
                <c:pt idx="13">
                  <c:v>2.5123494905835111E-2</c:v>
                </c:pt>
                <c:pt idx="14">
                  <c:v>2.3300015436863171E-2</c:v>
                </c:pt>
                <c:pt idx="15">
                  <c:v>1.9759184933621499E-2</c:v>
                </c:pt>
                <c:pt idx="16">
                  <c:v>1.8861917258413085E-2</c:v>
                </c:pt>
                <c:pt idx="17">
                  <c:v>1.9624112380364312E-2</c:v>
                </c:pt>
                <c:pt idx="18">
                  <c:v>1.6864773078110507E-2</c:v>
                </c:pt>
                <c:pt idx="19">
                  <c:v>1.6594627971596183E-2</c:v>
                </c:pt>
                <c:pt idx="20">
                  <c:v>2.0058274158690926E-2</c:v>
                </c:pt>
                <c:pt idx="21">
                  <c:v>1.7829577029947506E-2</c:v>
                </c:pt>
                <c:pt idx="22">
                  <c:v>1.9083822167335583E-2</c:v>
                </c:pt>
                <c:pt idx="23">
                  <c:v>1.8061129978388383E-2</c:v>
                </c:pt>
              </c:numCache>
            </c:numRef>
          </c:val>
        </c:ser>
        <c:ser>
          <c:idx val="1"/>
          <c:order val="1"/>
          <c:tx>
            <c:v>Calvo</c:v>
          </c:tx>
          <c:marker>
            <c:symbol val="none"/>
          </c:marker>
          <c:val>
            <c:numRef>
              <c:f>'restaurant and hotel'!$F$2:$F$25</c:f>
              <c:numCache>
                <c:formatCode>0.0000_ </c:formatCode>
                <c:ptCount val="24"/>
                <c:pt idx="0">
                  <c:v>9.3084666548026562E-3</c:v>
                </c:pt>
                <c:pt idx="1">
                  <c:v>1.6820764226786029E-2</c:v>
                </c:pt>
                <c:pt idx="2">
                  <c:v>2.2796835370340836E-2</c:v>
                </c:pt>
                <c:pt idx="3">
                  <c:v>2.7463183579830179E-2</c:v>
                </c:pt>
                <c:pt idx="4">
                  <c:v>3.1016905968807122E-2</c:v>
                </c:pt>
                <c:pt idx="5">
                  <c:v>3.3629259148273187E-2</c:v>
                </c:pt>
                <c:pt idx="6">
                  <c:v>3.5448810758564903E-2</c:v>
                </c:pt>
                <c:pt idx="7">
                  <c:v>3.660422341461305E-2</c:v>
                </c:pt>
                <c:pt idx="8">
                  <c:v>3.720671265845113E-2</c:v>
                </c:pt>
                <c:pt idx="9">
                  <c:v>3.7352215908530488E-2</c:v>
                </c:pt>
                <c:pt idx="10">
                  <c:v>3.7123305292357495E-2</c:v>
                </c:pt>
                <c:pt idx="11">
                  <c:v>3.6590873593337181E-2</c:v>
                </c:pt>
                <c:pt idx="12">
                  <c:v>3.5815619286346516E-2</c:v>
                </c:pt>
                <c:pt idx="13">
                  <c:v>3.484935373645482E-2</c:v>
                </c:pt>
                <c:pt idx="14">
                  <c:v>3.3736151052926953E-2</c:v>
                </c:pt>
                <c:pt idx="15">
                  <c:v>3.2513358791854519E-2</c:v>
                </c:pt>
                <c:pt idx="16">
                  <c:v>3.1212485654796191E-2</c:v>
                </c:pt>
                <c:pt idx="17">
                  <c:v>2.9859980510282751E-2</c:v>
                </c:pt>
                <c:pt idx="18">
                  <c:v>2.8477915445499411E-2</c:v>
                </c:pt>
                <c:pt idx="19">
                  <c:v>2.7084584115062822E-2</c:v>
                </c:pt>
                <c:pt idx="20">
                  <c:v>2.5695025373068201E-2</c:v>
                </c:pt>
                <c:pt idx="21">
                  <c:v>2.4321481036096534E-2</c:v>
                </c:pt>
                <c:pt idx="22">
                  <c:v>2.2973795613112063E-2</c:v>
                </c:pt>
                <c:pt idx="23">
                  <c:v>2.1659764939293381E-2</c:v>
                </c:pt>
              </c:numCache>
            </c:numRef>
          </c:val>
        </c:ser>
        <c:marker val="1"/>
        <c:axId val="98011392"/>
        <c:axId val="98242944"/>
      </c:lineChart>
      <c:catAx>
        <c:axId val="98011392"/>
        <c:scaling>
          <c:orientation val="minMax"/>
        </c:scaling>
        <c:axPos val="b"/>
        <c:title>
          <c:tx>
            <c:rich>
              <a:bodyPr/>
              <a:lstStyle/>
              <a:p>
                <a:pPr>
                  <a:defRPr/>
                </a:pPr>
                <a:r>
                  <a:rPr lang="en-US"/>
                  <a:t>Month</a:t>
                </a:r>
              </a:p>
              <a:p>
                <a:pPr>
                  <a:defRPr/>
                </a:pPr>
                <a:r>
                  <a:rPr lang="en-US"/>
                  <a:t>Figure A10: Restaurant and Hotel</a:t>
                </a:r>
              </a:p>
            </c:rich>
          </c:tx>
          <c:spPr>
            <a:noFill/>
            <a:ln w="25400">
              <a:noFill/>
            </a:ln>
          </c:spPr>
        </c:title>
        <c:numFmt formatCode="General" sourceLinked="1"/>
        <c:majorTickMark val="none"/>
        <c:tickLblPos val="nextTo"/>
        <c:crossAx val="98242944"/>
        <c:crosses val="autoZero"/>
        <c:auto val="1"/>
        <c:lblAlgn val="ctr"/>
        <c:lblOffset val="100"/>
      </c:catAx>
      <c:valAx>
        <c:axId val="98242944"/>
        <c:scaling>
          <c:orientation val="minMax"/>
        </c:scaling>
        <c:axPos val="l"/>
        <c:numFmt formatCode="0.0000_ " sourceLinked="1"/>
        <c:tickLblPos val="nextTo"/>
        <c:crossAx val="98011392"/>
        <c:crosses val="autoZero"/>
        <c:crossBetween val="between"/>
      </c:valAx>
    </c:plotArea>
    <c:legend>
      <c:legendPos val="r"/>
      <c:layout>
        <c:manualLayout>
          <c:xMode val="edge"/>
          <c:yMode val="edge"/>
          <c:x val="0.83750000000000002"/>
          <c:y val="2.7777777777777801E-2"/>
          <c:w val="0.14375000000000004"/>
          <c:h val="0.16666666666666666"/>
        </c:manualLayout>
      </c:layout>
      <c:overlay val="1"/>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200" b="1" i="0" u="none" strike="noStrike" baseline="0">
                <a:solidFill>
                  <a:srgbClr val="000000"/>
                </a:solidFill>
                <a:latin typeface="Arial"/>
                <a:ea typeface="Arial"/>
                <a:cs typeface="Arial"/>
              </a:defRPr>
            </a:pPr>
            <a:r>
              <a:rPr altLang="en-US"/>
              <a:t>Miscellenious Goods and Services</a:t>
            </a:r>
          </a:p>
        </c:rich>
      </c:tx>
      <c:layout>
        <c:manualLayout>
          <c:xMode val="edge"/>
          <c:yMode val="edge"/>
          <c:x val="0.30538302277432722"/>
          <c:y val="2.0373514431239397E-2"/>
        </c:manualLayout>
      </c:layout>
      <c:spPr>
        <a:noFill/>
        <a:ln w="25400">
          <a:noFill/>
        </a:ln>
      </c:spPr>
    </c:title>
    <c:plotArea>
      <c:layout>
        <c:manualLayout>
          <c:layoutTarget val="inner"/>
          <c:xMode val="edge"/>
          <c:yMode val="edge"/>
          <c:x val="4.8654244306418223E-2"/>
          <c:y val="0.12563667232597617"/>
          <c:w val="0.85300207039337528"/>
          <c:h val="0.8047538200339559"/>
        </c:manualLayout>
      </c:layout>
      <c:lineChart>
        <c:grouping val="standard"/>
        <c:ser>
          <c:idx val="0"/>
          <c:order val="0"/>
          <c:tx>
            <c:v>DAF</c:v>
          </c:tx>
          <c:spPr>
            <a:ln w="12700">
              <a:solidFill>
                <a:srgbClr val="000000"/>
              </a:solidFill>
              <a:prstDash val="solid"/>
            </a:ln>
          </c:spPr>
          <c:marker>
            <c:symbol val="none"/>
          </c:marker>
          <c:val>
            <c:numRef>
              <c:f>'Miscellenious goods and service'!$D$2:$D$25</c:f>
              <c:numCache>
                <c:formatCode>General</c:formatCode>
                <c:ptCount val="24"/>
                <c:pt idx="0">
                  <c:v>2.6038324012102331E-2</c:v>
                </c:pt>
                <c:pt idx="1">
                  <c:v>2.2330205882053311E-2</c:v>
                </c:pt>
                <c:pt idx="2">
                  <c:v>2.3776779438281215E-2</c:v>
                </c:pt>
                <c:pt idx="3">
                  <c:v>3.0439167507105541E-2</c:v>
                </c:pt>
                <c:pt idx="4">
                  <c:v>2.475474465939307E-2</c:v>
                </c:pt>
                <c:pt idx="5">
                  <c:v>2.6038324012102317E-2</c:v>
                </c:pt>
                <c:pt idx="6">
                  <c:v>1.8326660758126806E-2</c:v>
                </c:pt>
                <c:pt idx="7">
                  <c:v>3.3821297230117259E-2</c:v>
                </c:pt>
                <c:pt idx="8">
                  <c:v>1.9803795727514461E-2</c:v>
                </c:pt>
                <c:pt idx="9">
                  <c:v>1.9559304422236485E-2</c:v>
                </c:pt>
                <c:pt idx="10">
                  <c:v>2.3196112588246092E-2</c:v>
                </c:pt>
                <c:pt idx="11">
                  <c:v>6.5645915467131249E-2</c:v>
                </c:pt>
                <c:pt idx="12">
                  <c:v>2.1056813667063953E-2</c:v>
                </c:pt>
                <c:pt idx="13">
                  <c:v>1.540295223251124E-2</c:v>
                </c:pt>
                <c:pt idx="14">
                  <c:v>1.6655970172060764E-2</c:v>
                </c:pt>
                <c:pt idx="15">
                  <c:v>2.2656194289090582E-2</c:v>
                </c:pt>
                <c:pt idx="16">
                  <c:v>1.5413139370231194E-2</c:v>
                </c:pt>
                <c:pt idx="17">
                  <c:v>1.100210873750798E-2</c:v>
                </c:pt>
                <c:pt idx="18">
                  <c:v>1.7226449884376022E-2</c:v>
                </c:pt>
                <c:pt idx="19">
                  <c:v>1.7725619632651773E-2</c:v>
                </c:pt>
                <c:pt idx="20">
                  <c:v>1.8611900614284412E-2</c:v>
                </c:pt>
                <c:pt idx="21">
                  <c:v>6.9476279249819405E-3</c:v>
                </c:pt>
                <c:pt idx="22">
                  <c:v>1.1949512545460093E-2</c:v>
                </c:pt>
                <c:pt idx="23">
                  <c:v>1.8092356590568747E-2</c:v>
                </c:pt>
              </c:numCache>
            </c:numRef>
          </c:val>
        </c:ser>
        <c:ser>
          <c:idx val="1"/>
          <c:order val="1"/>
          <c:tx>
            <c:v>Calvo</c:v>
          </c:tx>
          <c:spPr>
            <a:ln w="12700">
              <a:solidFill>
                <a:srgbClr val="000000"/>
              </a:solidFill>
              <a:prstDash val="sysDash"/>
            </a:ln>
          </c:spPr>
          <c:marker>
            <c:symbol val="none"/>
          </c:marker>
          <c:val>
            <c:numRef>
              <c:f>'Miscellenious goods and service'!$F$2:$F$25</c:f>
              <c:numCache>
                <c:formatCode>General</c:formatCode>
                <c:ptCount val="24"/>
                <c:pt idx="0">
                  <c:v>1.0377777492451168E-2</c:v>
                </c:pt>
                <c:pt idx="1">
                  <c:v>1.8641158014057684E-2</c:v>
                </c:pt>
                <c:pt idx="2">
                  <c:v>2.5113236361868029E-2</c:v>
                </c:pt>
                <c:pt idx="3">
                  <c:v>3.0073221850342405E-2</c:v>
                </c:pt>
                <c:pt idx="4">
                  <c:v>3.3762026654540624E-2</c:v>
                </c:pt>
                <c:pt idx="5">
                  <c:v>3.6387171002649855E-2</c:v>
                </c:pt>
                <c:pt idx="6">
                  <c:v>3.8127086410267158E-2</c:v>
                </c:pt>
                <c:pt idx="7">
                  <c:v>3.9134888696071214E-2</c:v>
                </c:pt>
                <c:pt idx="8">
                  <c:v>3.9541684149075433E-2</c:v>
                </c:pt>
                <c:pt idx="9">
                  <c:v>3.9459464808928202E-2</c:v>
                </c:pt>
                <c:pt idx="10">
                  <c:v>3.898364226383149E-2</c:v>
                </c:pt>
                <c:pt idx="11">
                  <c:v>3.8195263568919328E-2</c:v>
                </c:pt>
                <c:pt idx="12">
                  <c:v>3.7162947755558139E-2</c:v>
                </c:pt>
                <c:pt idx="13">
                  <c:v>3.5944576862836308E-2</c:v>
                </c:pt>
                <c:pt idx="14">
                  <c:v>3.458877140890556E-2</c:v>
                </c:pt>
                <c:pt idx="15">
                  <c:v>3.3136176671844084E-2</c:v>
                </c:pt>
                <c:pt idx="16">
                  <c:v>3.162058301411709E-2</c:v>
                </c:pt>
                <c:pt idx="17">
                  <c:v>3.0069900714313043E-2</c:v>
                </c:pt>
                <c:pt idx="18">
                  <c:v>2.8507007322765669E-2</c:v>
                </c:pt>
                <c:pt idx="19">
                  <c:v>2.6950483396809811E-2</c:v>
                </c:pt>
                <c:pt idx="20">
                  <c:v>2.5415250563843712E-2</c:v>
                </c:pt>
                <c:pt idx="21">
                  <c:v>2.3913124176902736E-2</c:v>
                </c:pt>
                <c:pt idx="22">
                  <c:v>2.2453291342225009E-2</c:v>
                </c:pt>
                <c:pt idx="23">
                  <c:v>2.1042723788388347E-2</c:v>
                </c:pt>
              </c:numCache>
            </c:numRef>
          </c:val>
        </c:ser>
        <c:marker val="1"/>
        <c:axId val="98285824"/>
        <c:axId val="98295808"/>
      </c:lineChart>
      <c:catAx>
        <c:axId val="98285824"/>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8295808"/>
        <c:crosses val="autoZero"/>
        <c:auto val="1"/>
        <c:lblAlgn val="ctr"/>
        <c:lblOffset val="100"/>
        <c:tickLblSkip val="1"/>
        <c:tickMarkSkip val="1"/>
      </c:catAx>
      <c:valAx>
        <c:axId val="98295808"/>
        <c:scaling>
          <c:orientation val="minMax"/>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8285824"/>
        <c:crosses val="autoZero"/>
        <c:crossBetween val="between"/>
      </c:valAx>
      <c:spPr>
        <a:solidFill>
          <a:srgbClr val="FFFFFF"/>
        </a:solidFill>
        <a:ln w="12700">
          <a:solidFill>
            <a:srgbClr val="808080"/>
          </a:solidFill>
          <a:prstDash val="solid"/>
        </a:ln>
      </c:spPr>
    </c:plotArea>
    <c:legend>
      <c:legendPos val="r"/>
      <c:layout>
        <c:manualLayout>
          <c:xMode val="edge"/>
          <c:yMode val="edge"/>
          <c:wMode val="edge"/>
          <c:hMode val="edge"/>
          <c:x val="0.91304347826086962"/>
          <c:y val="0.49235993208828532"/>
          <c:w val="0.99585921325051785"/>
          <c:h val="0.56536502546689305"/>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22.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9.166666666666673E-2"/>
          <c:y val="4.8611111111111112E-2"/>
          <c:w val="0.87500000000000022"/>
          <c:h val="0.67708333333333381"/>
        </c:manualLayout>
      </c:layout>
      <c:lineChart>
        <c:grouping val="standard"/>
        <c:ser>
          <c:idx val="0"/>
          <c:order val="0"/>
          <c:tx>
            <c:v>DAF</c:v>
          </c:tx>
          <c:marker>
            <c:symbol val="none"/>
          </c:marker>
          <c:val>
            <c:numRef>
              <c:f>'Miscellenious goods and service'!$D$2:$D$25</c:f>
              <c:numCache>
                <c:formatCode>General</c:formatCode>
                <c:ptCount val="24"/>
                <c:pt idx="0">
                  <c:v>2.6038324012102331E-2</c:v>
                </c:pt>
                <c:pt idx="1">
                  <c:v>2.2330205882053311E-2</c:v>
                </c:pt>
                <c:pt idx="2">
                  <c:v>2.3776779438281215E-2</c:v>
                </c:pt>
                <c:pt idx="3">
                  <c:v>3.0439167507105541E-2</c:v>
                </c:pt>
                <c:pt idx="4">
                  <c:v>2.475474465939307E-2</c:v>
                </c:pt>
                <c:pt idx="5">
                  <c:v>2.6038324012102317E-2</c:v>
                </c:pt>
                <c:pt idx="6">
                  <c:v>1.8326660758126806E-2</c:v>
                </c:pt>
                <c:pt idx="7">
                  <c:v>3.3821297230117259E-2</c:v>
                </c:pt>
                <c:pt idx="8">
                  <c:v>1.9803795727514461E-2</c:v>
                </c:pt>
                <c:pt idx="9">
                  <c:v>1.9559304422236485E-2</c:v>
                </c:pt>
                <c:pt idx="10">
                  <c:v>2.3196112588246092E-2</c:v>
                </c:pt>
                <c:pt idx="11">
                  <c:v>6.5645915467131249E-2</c:v>
                </c:pt>
                <c:pt idx="12">
                  <c:v>2.1056813667063953E-2</c:v>
                </c:pt>
                <c:pt idx="13">
                  <c:v>1.540295223251124E-2</c:v>
                </c:pt>
                <c:pt idx="14">
                  <c:v>1.6655970172060764E-2</c:v>
                </c:pt>
                <c:pt idx="15">
                  <c:v>2.2656194289090582E-2</c:v>
                </c:pt>
                <c:pt idx="16">
                  <c:v>1.5413139370231194E-2</c:v>
                </c:pt>
                <c:pt idx="17">
                  <c:v>1.100210873750798E-2</c:v>
                </c:pt>
                <c:pt idx="18">
                  <c:v>1.7226449884376022E-2</c:v>
                </c:pt>
                <c:pt idx="19">
                  <c:v>1.7725619632651773E-2</c:v>
                </c:pt>
                <c:pt idx="20">
                  <c:v>1.8611900614284412E-2</c:v>
                </c:pt>
                <c:pt idx="21">
                  <c:v>6.9476279249819405E-3</c:v>
                </c:pt>
                <c:pt idx="22">
                  <c:v>1.1949512545460093E-2</c:v>
                </c:pt>
                <c:pt idx="23">
                  <c:v>1.8092356590568747E-2</c:v>
                </c:pt>
              </c:numCache>
            </c:numRef>
          </c:val>
        </c:ser>
        <c:ser>
          <c:idx val="1"/>
          <c:order val="1"/>
          <c:tx>
            <c:v>Calvo</c:v>
          </c:tx>
          <c:marker>
            <c:symbol val="none"/>
          </c:marker>
          <c:val>
            <c:numRef>
              <c:f>'Miscellenious goods and service'!$F$2:$F$25</c:f>
              <c:numCache>
                <c:formatCode>General</c:formatCode>
                <c:ptCount val="24"/>
                <c:pt idx="0">
                  <c:v>1.0377777492451168E-2</c:v>
                </c:pt>
                <c:pt idx="1">
                  <c:v>1.8641158014057684E-2</c:v>
                </c:pt>
                <c:pt idx="2">
                  <c:v>2.5113236361868029E-2</c:v>
                </c:pt>
                <c:pt idx="3">
                  <c:v>3.0073221850342405E-2</c:v>
                </c:pt>
                <c:pt idx="4">
                  <c:v>3.3762026654540624E-2</c:v>
                </c:pt>
                <c:pt idx="5">
                  <c:v>3.6387171002649855E-2</c:v>
                </c:pt>
                <c:pt idx="6">
                  <c:v>3.8127086410267158E-2</c:v>
                </c:pt>
                <c:pt idx="7">
                  <c:v>3.9134888696071214E-2</c:v>
                </c:pt>
                <c:pt idx="8">
                  <c:v>3.9541684149075433E-2</c:v>
                </c:pt>
                <c:pt idx="9">
                  <c:v>3.9459464808928202E-2</c:v>
                </c:pt>
                <c:pt idx="10">
                  <c:v>3.898364226383149E-2</c:v>
                </c:pt>
                <c:pt idx="11">
                  <c:v>3.8195263568919328E-2</c:v>
                </c:pt>
                <c:pt idx="12">
                  <c:v>3.7162947755558139E-2</c:v>
                </c:pt>
                <c:pt idx="13">
                  <c:v>3.5944576862836308E-2</c:v>
                </c:pt>
                <c:pt idx="14">
                  <c:v>3.458877140890556E-2</c:v>
                </c:pt>
                <c:pt idx="15">
                  <c:v>3.3136176671844084E-2</c:v>
                </c:pt>
                <c:pt idx="16">
                  <c:v>3.162058301411709E-2</c:v>
                </c:pt>
                <c:pt idx="17">
                  <c:v>3.0069900714313043E-2</c:v>
                </c:pt>
                <c:pt idx="18">
                  <c:v>2.8507007322765669E-2</c:v>
                </c:pt>
                <c:pt idx="19">
                  <c:v>2.6950483396809811E-2</c:v>
                </c:pt>
                <c:pt idx="20">
                  <c:v>2.5415250563843712E-2</c:v>
                </c:pt>
                <c:pt idx="21">
                  <c:v>2.3913124176902736E-2</c:v>
                </c:pt>
                <c:pt idx="22">
                  <c:v>2.2453291342225009E-2</c:v>
                </c:pt>
                <c:pt idx="23">
                  <c:v>2.1042723788388347E-2</c:v>
                </c:pt>
              </c:numCache>
            </c:numRef>
          </c:val>
        </c:ser>
        <c:marker val="1"/>
        <c:axId val="98303360"/>
        <c:axId val="98563584"/>
      </c:lineChart>
      <c:catAx>
        <c:axId val="98303360"/>
        <c:scaling>
          <c:orientation val="minMax"/>
        </c:scaling>
        <c:axPos val="b"/>
        <c:title>
          <c:tx>
            <c:rich>
              <a:bodyPr/>
              <a:lstStyle/>
              <a:p>
                <a:pPr>
                  <a:defRPr/>
                </a:pPr>
                <a:r>
                  <a:rPr lang="en-US"/>
                  <a:t>Month</a:t>
                </a:r>
              </a:p>
              <a:p>
                <a:pPr>
                  <a:defRPr/>
                </a:pPr>
                <a:r>
                  <a:rPr lang="en-US"/>
                  <a:t>Figure A11: Miscellenious Goods</a:t>
                </a:r>
                <a:r>
                  <a:rPr lang="en-US" baseline="0"/>
                  <a:t> and Services</a:t>
                </a:r>
                <a:endParaRPr lang="en-US"/>
              </a:p>
            </c:rich>
          </c:tx>
          <c:spPr>
            <a:noFill/>
            <a:ln w="25400">
              <a:noFill/>
            </a:ln>
          </c:spPr>
        </c:title>
        <c:numFmt formatCode="General" sourceLinked="1"/>
        <c:majorTickMark val="none"/>
        <c:tickLblPos val="nextTo"/>
        <c:crossAx val="98563584"/>
        <c:crosses val="autoZero"/>
        <c:auto val="1"/>
        <c:lblAlgn val="ctr"/>
        <c:lblOffset val="100"/>
      </c:catAx>
      <c:valAx>
        <c:axId val="98563584"/>
        <c:scaling>
          <c:orientation val="minMax"/>
        </c:scaling>
        <c:axPos val="l"/>
        <c:numFmt formatCode="General" sourceLinked="1"/>
        <c:tickLblPos val="nextTo"/>
        <c:crossAx val="98303360"/>
        <c:crosses val="autoZero"/>
        <c:crossBetween val="between"/>
      </c:valAx>
    </c:plotArea>
    <c:legend>
      <c:legendPos val="tr"/>
      <c:overlay val="1"/>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200" b="1" i="0" u="none" strike="noStrike" baseline="0">
                <a:solidFill>
                  <a:srgbClr val="000000"/>
                </a:solidFill>
                <a:latin typeface="Arial"/>
                <a:ea typeface="Arial"/>
                <a:cs typeface="Arial"/>
              </a:defRPr>
            </a:pPr>
            <a:r>
              <a:rPr lang="en-GB" altLang="en-US"/>
              <a:t>Alcoholic Beverages and Tobacco</a:t>
            </a:r>
          </a:p>
        </c:rich>
      </c:tx>
      <c:layout>
        <c:manualLayout>
          <c:xMode val="edge"/>
          <c:yMode val="edge"/>
          <c:x val="0.35921325051759823"/>
          <c:y val="2.0373514431239397E-2"/>
        </c:manualLayout>
      </c:layout>
      <c:spPr>
        <a:noFill/>
        <a:ln w="25400">
          <a:noFill/>
        </a:ln>
      </c:spPr>
    </c:title>
    <c:plotArea>
      <c:layout>
        <c:manualLayout>
          <c:layoutTarget val="inner"/>
          <c:xMode val="edge"/>
          <c:yMode val="edge"/>
          <c:x val="4.8654244306418223E-2"/>
          <c:y val="0.12563667232597617"/>
          <c:w val="0.85300207039337528"/>
          <c:h val="0.8047538200339559"/>
        </c:manualLayout>
      </c:layout>
      <c:lineChart>
        <c:grouping val="standard"/>
        <c:ser>
          <c:idx val="0"/>
          <c:order val="0"/>
          <c:tx>
            <c:v>Daf</c:v>
          </c:tx>
          <c:spPr>
            <a:ln w="12700">
              <a:solidFill>
                <a:srgbClr val="000000"/>
              </a:solidFill>
              <a:prstDash val="solid"/>
            </a:ln>
          </c:spPr>
          <c:marker>
            <c:symbol val="none"/>
          </c:marker>
          <c:val>
            <c:numRef>
              <c:f>'Alcoholic beverages and tobacco'!$D$2:$D$25</c:f>
              <c:numCache>
                <c:formatCode>0.0000_);[Red]\(0.0000\)</c:formatCode>
                <c:ptCount val="24"/>
                <c:pt idx="0">
                  <c:v>8.7185036327098467E-2</c:v>
                </c:pt>
                <c:pt idx="1">
                  <c:v>9.6202401195444945E-2</c:v>
                </c:pt>
                <c:pt idx="2">
                  <c:v>9.5841706600711105E-2</c:v>
                </c:pt>
                <c:pt idx="3">
                  <c:v>8.5433091152676846E-2</c:v>
                </c:pt>
                <c:pt idx="4">
                  <c:v>7.0721904467460198E-2</c:v>
                </c:pt>
                <c:pt idx="5">
                  <c:v>7.3890864121193361E-2</c:v>
                </c:pt>
                <c:pt idx="6">
                  <c:v>8.5304271654557631E-2</c:v>
                </c:pt>
                <c:pt idx="7">
                  <c:v>6.7810583809965463E-2</c:v>
                </c:pt>
                <c:pt idx="8">
                  <c:v>7.8373782655742741E-2</c:v>
                </c:pt>
                <c:pt idx="9">
                  <c:v>2.2414592672746952E-2</c:v>
                </c:pt>
                <c:pt idx="10">
                  <c:v>1.4736950584840506E-2</c:v>
                </c:pt>
                <c:pt idx="11">
                  <c:v>1.2057505023960425E-2</c:v>
                </c:pt>
                <c:pt idx="12">
                  <c:v>1.2392435719070441E-2</c:v>
                </c:pt>
                <c:pt idx="13">
                  <c:v>1.2263616220951208E-2</c:v>
                </c:pt>
                <c:pt idx="14">
                  <c:v>1.0047920853300345E-2</c:v>
                </c:pt>
                <c:pt idx="15">
                  <c:v>5.7711135157417544E-3</c:v>
                </c:pt>
                <c:pt idx="16">
                  <c:v>5.2558355232648043E-3</c:v>
                </c:pt>
                <c:pt idx="17">
                  <c:v>9.2750038645849509E-3</c:v>
                </c:pt>
                <c:pt idx="18">
                  <c:v>5.8741691142371296E-3</c:v>
                </c:pt>
                <c:pt idx="19">
                  <c:v>4.6375019322924651E-3</c:v>
                </c:pt>
                <c:pt idx="20">
                  <c:v>3.24625135260473E-3</c:v>
                </c:pt>
                <c:pt idx="21">
                  <c:v>5.1012521255217307E-3</c:v>
                </c:pt>
                <c:pt idx="22">
                  <c:v>2.9628484567424018E-3</c:v>
                </c:pt>
                <c:pt idx="23">
                  <c:v>1.2366671819446654E-3</c:v>
                </c:pt>
              </c:numCache>
            </c:numRef>
          </c:val>
        </c:ser>
        <c:ser>
          <c:idx val="1"/>
          <c:order val="1"/>
          <c:tx>
            <c:v>Calvo</c:v>
          </c:tx>
          <c:spPr>
            <a:ln w="25400">
              <a:solidFill>
                <a:srgbClr val="000000"/>
              </a:solidFill>
              <a:prstDash val="sysDash"/>
            </a:ln>
          </c:spPr>
          <c:marker>
            <c:symbol val="none"/>
          </c:marker>
          <c:val>
            <c:numRef>
              <c:f>'Alcoholic beverages and tobacco'!$F$2:$F$25</c:f>
              <c:numCache>
                <c:formatCode>0.0000_);[Red]\(0.0000\)</c:formatCode>
                <c:ptCount val="24"/>
                <c:pt idx="0">
                  <c:v>6.6377852382766694E-2</c:v>
                </c:pt>
                <c:pt idx="1">
                  <c:v>9.8552658244810618E-2</c:v>
                </c:pt>
                <c:pt idx="2">
                  <c:v>0.10974247544697686</c:v>
                </c:pt>
                <c:pt idx="3">
                  <c:v>0.10862471230412364</c:v>
                </c:pt>
                <c:pt idx="4">
                  <c:v>0.10079843807424574</c:v>
                </c:pt>
                <c:pt idx="5">
                  <c:v>8.9794595599669694E-2</c:v>
                </c:pt>
                <c:pt idx="6">
                  <c:v>7.7770007142019981E-2</c:v>
                </c:pt>
                <c:pt idx="7">
                  <c:v>6.5981052073704291E-2</c:v>
                </c:pt>
                <c:pt idx="8">
                  <c:v>5.5104480052511472E-2</c:v>
                </c:pt>
                <c:pt idx="9">
                  <c:v>4.5452685692821765E-2</c:v>
                </c:pt>
                <c:pt idx="10">
                  <c:v>3.711653151203851E-2</c:v>
                </c:pt>
                <c:pt idx="11">
                  <c:v>3.0058762461189107E-2</c:v>
                </c:pt>
                <c:pt idx="12">
                  <c:v>2.4173990828560869E-2</c:v>
                </c:pt>
                <c:pt idx="13">
                  <c:v>1.9326276411521098E-2</c:v>
                </c:pt>
                <c:pt idx="14">
                  <c:v>1.5371864952674544E-2</c:v>
                </c:pt>
                <c:pt idx="15">
                  <c:v>1.2172237969017757E-2</c:v>
                </c:pt>
                <c:pt idx="16">
                  <c:v>9.6009569714982368E-3</c:v>
                </c:pt>
                <c:pt idx="17">
                  <c:v>7.5466334693993133E-3</c:v>
                </c:pt>
                <c:pt idx="18">
                  <c:v>5.9135667527727169E-3</c:v>
                </c:pt>
                <c:pt idx="19">
                  <c:v>4.6210540530517499E-3</c:v>
                </c:pt>
                <c:pt idx="20">
                  <c:v>3.6020148415227692E-3</c:v>
                </c:pt>
                <c:pt idx="21">
                  <c:v>2.8013284653794724E-3</c:v>
                </c:pt>
                <c:pt idx="22">
                  <c:v>2.1741241483077974E-3</c:v>
                </c:pt>
                <c:pt idx="23">
                  <c:v>1.6841582452590854E-3</c:v>
                </c:pt>
              </c:numCache>
            </c:numRef>
          </c:val>
        </c:ser>
        <c:marker val="1"/>
        <c:axId val="124787712"/>
        <c:axId val="125190912"/>
      </c:lineChart>
      <c:catAx>
        <c:axId val="124787712"/>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5190912"/>
        <c:crosses val="autoZero"/>
        <c:auto val="1"/>
        <c:lblAlgn val="ctr"/>
        <c:lblOffset val="100"/>
        <c:tickLblSkip val="1"/>
        <c:tickMarkSkip val="1"/>
      </c:catAx>
      <c:valAx>
        <c:axId val="125190912"/>
        <c:scaling>
          <c:orientation val="minMax"/>
        </c:scaling>
        <c:axPos val="l"/>
        <c:numFmt formatCode="0.0000_);[Red]\(0.0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4787712"/>
        <c:crosses val="autoZero"/>
        <c:crossBetween val="between"/>
      </c:valAx>
      <c:spPr>
        <a:solidFill>
          <a:srgbClr val="FFFFFF"/>
        </a:solidFill>
        <a:ln w="12700">
          <a:solidFill>
            <a:srgbClr val="808080"/>
          </a:solidFill>
          <a:prstDash val="solid"/>
        </a:ln>
      </c:spPr>
    </c:plotArea>
    <c:legend>
      <c:legendPos val="r"/>
      <c:layout>
        <c:manualLayout>
          <c:xMode val="edge"/>
          <c:yMode val="edge"/>
          <c:x val="0.91304347826086962"/>
          <c:y val="0.49235993208828532"/>
          <c:w val="8.2815734989648115E-2"/>
          <c:h val="7.3005093378607777E-2"/>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3541666666666671"/>
          <c:y val="4.8611111111111112E-2"/>
          <c:w val="0.83125000000000004"/>
          <c:h val="0.67708333333333381"/>
        </c:manualLayout>
      </c:layout>
      <c:lineChart>
        <c:grouping val="standard"/>
        <c:ser>
          <c:idx val="0"/>
          <c:order val="0"/>
          <c:tx>
            <c:v>DAF</c:v>
          </c:tx>
          <c:marker>
            <c:symbol val="none"/>
          </c:marker>
          <c:val>
            <c:numRef>
              <c:f>'Alcoholic beverages and tobacco'!$D$2:$D$25</c:f>
              <c:numCache>
                <c:formatCode>0.0000_);[Red]\(0.0000\)</c:formatCode>
                <c:ptCount val="24"/>
                <c:pt idx="0">
                  <c:v>8.7185036327098467E-2</c:v>
                </c:pt>
                <c:pt idx="1">
                  <c:v>9.6202401195444945E-2</c:v>
                </c:pt>
                <c:pt idx="2">
                  <c:v>9.5841706600711105E-2</c:v>
                </c:pt>
                <c:pt idx="3">
                  <c:v>8.5433091152676846E-2</c:v>
                </c:pt>
                <c:pt idx="4">
                  <c:v>7.0721904467460198E-2</c:v>
                </c:pt>
                <c:pt idx="5">
                  <c:v>7.3890864121193361E-2</c:v>
                </c:pt>
                <c:pt idx="6">
                  <c:v>8.5304271654557631E-2</c:v>
                </c:pt>
                <c:pt idx="7">
                  <c:v>6.7810583809965463E-2</c:v>
                </c:pt>
                <c:pt idx="8">
                  <c:v>7.8373782655742741E-2</c:v>
                </c:pt>
                <c:pt idx="9">
                  <c:v>2.2414592672746952E-2</c:v>
                </c:pt>
                <c:pt idx="10">
                  <c:v>1.4736950584840506E-2</c:v>
                </c:pt>
                <c:pt idx="11">
                  <c:v>1.2057505023960425E-2</c:v>
                </c:pt>
                <c:pt idx="12">
                  <c:v>1.2392435719070441E-2</c:v>
                </c:pt>
                <c:pt idx="13">
                  <c:v>1.2263616220951208E-2</c:v>
                </c:pt>
                <c:pt idx="14">
                  <c:v>1.0047920853300345E-2</c:v>
                </c:pt>
                <c:pt idx="15">
                  <c:v>5.7711135157417544E-3</c:v>
                </c:pt>
                <c:pt idx="16">
                  <c:v>5.2558355232648043E-3</c:v>
                </c:pt>
                <c:pt idx="17">
                  <c:v>9.2750038645849509E-3</c:v>
                </c:pt>
                <c:pt idx="18">
                  <c:v>5.8741691142371296E-3</c:v>
                </c:pt>
                <c:pt idx="19">
                  <c:v>4.6375019322924651E-3</c:v>
                </c:pt>
                <c:pt idx="20">
                  <c:v>3.24625135260473E-3</c:v>
                </c:pt>
                <c:pt idx="21">
                  <c:v>5.1012521255217307E-3</c:v>
                </c:pt>
                <c:pt idx="22">
                  <c:v>2.9628484567424018E-3</c:v>
                </c:pt>
                <c:pt idx="23">
                  <c:v>1.2366671819446654E-3</c:v>
                </c:pt>
              </c:numCache>
            </c:numRef>
          </c:val>
        </c:ser>
        <c:ser>
          <c:idx val="1"/>
          <c:order val="1"/>
          <c:tx>
            <c:v>Calvo</c:v>
          </c:tx>
          <c:marker>
            <c:symbol val="none"/>
          </c:marker>
          <c:val>
            <c:numRef>
              <c:f>'Alcoholic beverages and tobacco'!$F$2:$F$25</c:f>
              <c:numCache>
                <c:formatCode>0.0000_);[Red]\(0.0000\)</c:formatCode>
                <c:ptCount val="24"/>
                <c:pt idx="0">
                  <c:v>6.6377852382766694E-2</c:v>
                </c:pt>
                <c:pt idx="1">
                  <c:v>9.8552658244810618E-2</c:v>
                </c:pt>
                <c:pt idx="2">
                  <c:v>0.10974247544697686</c:v>
                </c:pt>
                <c:pt idx="3">
                  <c:v>0.10862471230412364</c:v>
                </c:pt>
                <c:pt idx="4">
                  <c:v>0.10079843807424574</c:v>
                </c:pt>
                <c:pt idx="5">
                  <c:v>8.9794595599669694E-2</c:v>
                </c:pt>
                <c:pt idx="6">
                  <c:v>7.7770007142019981E-2</c:v>
                </c:pt>
                <c:pt idx="7">
                  <c:v>6.5981052073704291E-2</c:v>
                </c:pt>
                <c:pt idx="8">
                  <c:v>5.5104480052511472E-2</c:v>
                </c:pt>
                <c:pt idx="9">
                  <c:v>4.5452685692821765E-2</c:v>
                </c:pt>
                <c:pt idx="10">
                  <c:v>3.711653151203851E-2</c:v>
                </c:pt>
                <c:pt idx="11">
                  <c:v>3.0058762461189107E-2</c:v>
                </c:pt>
                <c:pt idx="12">
                  <c:v>2.4173990828560869E-2</c:v>
                </c:pt>
                <c:pt idx="13">
                  <c:v>1.9326276411521098E-2</c:v>
                </c:pt>
                <c:pt idx="14">
                  <c:v>1.5371864952674544E-2</c:v>
                </c:pt>
                <c:pt idx="15">
                  <c:v>1.2172237969017757E-2</c:v>
                </c:pt>
                <c:pt idx="16">
                  <c:v>9.6009569714982368E-3</c:v>
                </c:pt>
                <c:pt idx="17">
                  <c:v>7.5466334693993133E-3</c:v>
                </c:pt>
                <c:pt idx="18">
                  <c:v>5.9135667527727169E-3</c:v>
                </c:pt>
                <c:pt idx="19">
                  <c:v>4.6210540530517499E-3</c:v>
                </c:pt>
                <c:pt idx="20">
                  <c:v>3.6020148415227692E-3</c:v>
                </c:pt>
                <c:pt idx="21">
                  <c:v>2.8013284653794724E-3</c:v>
                </c:pt>
                <c:pt idx="22">
                  <c:v>2.1741241483077974E-3</c:v>
                </c:pt>
                <c:pt idx="23">
                  <c:v>1.6841582452590854E-3</c:v>
                </c:pt>
              </c:numCache>
            </c:numRef>
          </c:val>
        </c:ser>
        <c:marker val="1"/>
        <c:axId val="77558528"/>
        <c:axId val="77560448"/>
      </c:lineChart>
      <c:catAx>
        <c:axId val="77558528"/>
        <c:scaling>
          <c:orientation val="minMax"/>
        </c:scaling>
        <c:axPos val="b"/>
        <c:title>
          <c:tx>
            <c:rich>
              <a:bodyPr/>
              <a:lstStyle/>
              <a:p>
                <a:pPr>
                  <a:defRPr sz="1000" b="1" i="0" u="none" strike="noStrike" baseline="0">
                    <a:solidFill>
                      <a:srgbClr val="000000"/>
                    </a:solidFill>
                    <a:latin typeface="Calibri"/>
                    <a:ea typeface="Calibri"/>
                    <a:cs typeface="Calibri"/>
                  </a:defRPr>
                </a:pPr>
                <a:r>
                  <a:rPr lang="en-GB" altLang="en-US"/>
                  <a:t>Month</a:t>
                </a:r>
              </a:p>
            </c:rich>
          </c:tx>
          <c:layout/>
          <c:spPr>
            <a:noFill/>
            <a:ln w="25400">
              <a:noFill/>
            </a:ln>
          </c:spPr>
        </c:title>
        <c:numFmt formatCode="General" sourceLinked="1"/>
        <c:majorTickMark val="none"/>
        <c:tickLblPos val="nextTo"/>
        <c:crossAx val="77560448"/>
        <c:crosses val="autoZero"/>
        <c:auto val="1"/>
        <c:lblAlgn val="ctr"/>
        <c:lblOffset val="100"/>
      </c:catAx>
      <c:valAx>
        <c:axId val="77560448"/>
        <c:scaling>
          <c:orientation val="minMax"/>
        </c:scaling>
        <c:axPos val="l"/>
        <c:numFmt formatCode="0.0000_);[Red]\(0.0000\)" sourceLinked="1"/>
        <c:tickLblPos val="nextTo"/>
        <c:crossAx val="77558528"/>
        <c:crosses val="autoZero"/>
        <c:crossBetween val="between"/>
      </c:valAx>
    </c:plotArea>
    <c:legend>
      <c:legendPos val="r"/>
      <c:layout>
        <c:manualLayout>
          <c:xMode val="edge"/>
          <c:yMode val="edge"/>
          <c:x val="0.83750000000000002"/>
          <c:y val="2.7777777777777801E-2"/>
          <c:w val="0.14375000000000004"/>
          <c:h val="0.16666666666666666"/>
        </c:manualLayout>
      </c:layout>
      <c:overlay val="1"/>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200" b="1" i="0" u="none" strike="noStrike" baseline="0">
                <a:solidFill>
                  <a:srgbClr val="000000"/>
                </a:solidFill>
                <a:latin typeface="Arial"/>
                <a:ea typeface="Arial"/>
                <a:cs typeface="Arial"/>
              </a:defRPr>
            </a:pPr>
            <a:r>
              <a:rPr altLang="en-US"/>
              <a:t> Clothing and Footwear</a:t>
            </a:r>
          </a:p>
        </c:rich>
      </c:tx>
      <c:layout>
        <c:manualLayout>
          <c:xMode val="edge"/>
          <c:yMode val="edge"/>
          <c:x val="0.31469979296066275"/>
          <c:y val="2.0373514431239397E-2"/>
        </c:manualLayout>
      </c:layout>
      <c:spPr>
        <a:noFill/>
        <a:ln w="25400">
          <a:noFill/>
        </a:ln>
      </c:spPr>
    </c:title>
    <c:plotArea>
      <c:layout>
        <c:manualLayout>
          <c:layoutTarget val="inner"/>
          <c:xMode val="edge"/>
          <c:yMode val="edge"/>
          <c:x val="4.8654244306418223E-2"/>
          <c:y val="0.12563667232597617"/>
          <c:w val="0.85300207039337528"/>
          <c:h val="0.8047538200339559"/>
        </c:manualLayout>
      </c:layout>
      <c:lineChart>
        <c:grouping val="standard"/>
        <c:ser>
          <c:idx val="0"/>
          <c:order val="0"/>
          <c:tx>
            <c:v>Daf</c:v>
          </c:tx>
          <c:spPr>
            <a:ln w="12700">
              <a:solidFill>
                <a:srgbClr val="000000"/>
              </a:solidFill>
              <a:prstDash val="solid"/>
            </a:ln>
          </c:spPr>
          <c:marker>
            <c:symbol val="none"/>
          </c:marker>
          <c:val>
            <c:numRef>
              <c:f>'Clothing and footwear'!$D$2:$D$25</c:f>
              <c:numCache>
                <c:formatCode>0.0000_ </c:formatCode>
                <c:ptCount val="24"/>
                <c:pt idx="0">
                  <c:v>4.5098385766466381E-2</c:v>
                </c:pt>
                <c:pt idx="1">
                  <c:v>4.6129374337221633E-2</c:v>
                </c:pt>
                <c:pt idx="2">
                  <c:v>4.2948038176033966E-2</c:v>
                </c:pt>
                <c:pt idx="3">
                  <c:v>4.4892188052315304E-2</c:v>
                </c:pt>
                <c:pt idx="4">
                  <c:v>4.7646400377047281E-2</c:v>
                </c:pt>
                <c:pt idx="5">
                  <c:v>3.7822552138564891E-2</c:v>
                </c:pt>
                <c:pt idx="6">
                  <c:v>2.9383174266525251E-2</c:v>
                </c:pt>
                <c:pt idx="7">
                  <c:v>3.0045952633439389E-2</c:v>
                </c:pt>
                <c:pt idx="8">
                  <c:v>2.5318133616118774E-2</c:v>
                </c:pt>
                <c:pt idx="9">
                  <c:v>2.872039589961118E-2</c:v>
                </c:pt>
                <c:pt idx="10">
                  <c:v>3.0944385530811868E-2</c:v>
                </c:pt>
                <c:pt idx="11">
                  <c:v>2.8278543655001792E-2</c:v>
                </c:pt>
                <c:pt idx="12">
                  <c:v>1.7998114763756325E-2</c:v>
                </c:pt>
                <c:pt idx="13">
                  <c:v>1.9176387416048098E-2</c:v>
                </c:pt>
                <c:pt idx="14">
                  <c:v>1.1046306115235082E-2</c:v>
                </c:pt>
                <c:pt idx="15">
                  <c:v>2.0030635088959588E-2</c:v>
                </c:pt>
                <c:pt idx="16">
                  <c:v>1.6274891009779694E-2</c:v>
                </c:pt>
                <c:pt idx="17">
                  <c:v>2.2269353128313869E-2</c:v>
                </c:pt>
                <c:pt idx="18">
                  <c:v>1.3152468481206582E-2</c:v>
                </c:pt>
                <c:pt idx="19">
                  <c:v>1.2666431012136221E-2</c:v>
                </c:pt>
                <c:pt idx="20">
                  <c:v>1.2990455991516438E-2</c:v>
                </c:pt>
                <c:pt idx="21">
                  <c:v>8.1006244845057244E-3</c:v>
                </c:pt>
                <c:pt idx="22">
                  <c:v>1.6260162601626021E-2</c:v>
                </c:pt>
                <c:pt idx="23">
                  <c:v>2.0148462354188757E-2</c:v>
                </c:pt>
              </c:numCache>
            </c:numRef>
          </c:val>
        </c:ser>
        <c:ser>
          <c:idx val="1"/>
          <c:order val="1"/>
          <c:tx>
            <c:v>Calvo</c:v>
          </c:tx>
          <c:spPr>
            <a:ln w="12700">
              <a:solidFill>
                <a:srgbClr val="000000"/>
              </a:solidFill>
              <a:prstDash val="sysDash"/>
            </a:ln>
          </c:spPr>
          <c:marker>
            <c:symbol val="none"/>
          </c:marker>
          <c:val>
            <c:numRef>
              <c:f>'Clothing and footwear'!$F$2:$F$25</c:f>
              <c:numCache>
                <c:formatCode>0.0000_ </c:formatCode>
                <c:ptCount val="24"/>
                <c:pt idx="0">
                  <c:v>2.1692600674040836E-2</c:v>
                </c:pt>
                <c:pt idx="1">
                  <c:v>3.6995251815254752E-2</c:v>
                </c:pt>
                <c:pt idx="2">
                  <c:v>4.7319660195651932E-2</c:v>
                </c:pt>
                <c:pt idx="3">
                  <c:v>5.3800303340156785E-2</c:v>
                </c:pt>
                <c:pt idx="4">
                  <c:v>5.7345468845398047E-2</c:v>
                </c:pt>
                <c:pt idx="5">
                  <c:v>5.8679272963470593E-2</c:v>
                </c:pt>
                <c:pt idx="6">
                  <c:v>5.8376208496454508E-2</c:v>
                </c:pt>
                <c:pt idx="7">
                  <c:v>5.6889511136540422E-2</c:v>
                </c:pt>
                <c:pt idx="8">
                  <c:v>5.4574415707203471E-2</c:v>
                </c:pt>
                <c:pt idx="9">
                  <c:v>5.1707192238198488E-2</c:v>
                </c:pt>
                <c:pt idx="10">
                  <c:v>4.8500700512622445E-2</c:v>
                </c:pt>
                <c:pt idx="11">
                  <c:v>4.5117075691358796E-2</c:v>
                </c:pt>
                <c:pt idx="12">
                  <c:v>4.1678052689591211E-2</c:v>
                </c:pt>
                <c:pt idx="13">
                  <c:v>3.8273349669666744E-2</c:v>
                </c:pt>
                <c:pt idx="14">
                  <c:v>3.4967458410263372E-2</c:v>
                </c:pt>
                <c:pt idx="15">
                  <c:v>3.180512897561931E-2</c:v>
                </c:pt>
                <c:pt idx="16">
                  <c:v>2.8815786001689846E-2</c:v>
                </c:pt>
                <c:pt idx="17">
                  <c:v>2.6017072334131294E-2</c:v>
                </c:pt>
                <c:pt idx="18">
                  <c:v>2.3417681271749313E-2</c:v>
                </c:pt>
                <c:pt idx="19">
                  <c:v>2.1019610098869448E-2</c:v>
                </c:pt>
                <c:pt idx="20">
                  <c:v>1.8819943937762946E-2</c:v>
                </c:pt>
                <c:pt idx="21">
                  <c:v>1.6812259388908467E-2</c:v>
                </c:pt>
                <c:pt idx="22">
                  <c:v>1.498772126109024E-2</c:v>
                </c:pt>
                <c:pt idx="23">
                  <c:v>1.3335932348687976E-2</c:v>
                </c:pt>
              </c:numCache>
            </c:numRef>
          </c:val>
        </c:ser>
        <c:marker val="1"/>
        <c:axId val="77591296"/>
        <c:axId val="77592832"/>
      </c:lineChart>
      <c:catAx>
        <c:axId val="77591296"/>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7592832"/>
        <c:crosses val="autoZero"/>
        <c:auto val="1"/>
        <c:lblAlgn val="ctr"/>
        <c:lblOffset val="100"/>
        <c:tickLblSkip val="1"/>
        <c:tickMarkSkip val="1"/>
      </c:catAx>
      <c:valAx>
        <c:axId val="77592832"/>
        <c:scaling>
          <c:orientation val="minMax"/>
        </c:scaling>
        <c:axPos val="l"/>
        <c:numFmt formatCode="0.0000_ "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7591296"/>
        <c:crosses val="autoZero"/>
        <c:crossBetween val="between"/>
      </c:valAx>
      <c:spPr>
        <a:solidFill>
          <a:srgbClr val="FFFFFF"/>
        </a:solidFill>
        <a:ln w="12700">
          <a:solidFill>
            <a:srgbClr val="FFFFFF"/>
          </a:solidFill>
          <a:prstDash val="solid"/>
        </a:ln>
      </c:spPr>
    </c:plotArea>
    <c:legend>
      <c:legendPos val="r"/>
      <c:layout>
        <c:manualLayout>
          <c:xMode val="edge"/>
          <c:yMode val="edge"/>
          <c:wMode val="edge"/>
          <c:hMode val="edge"/>
          <c:x val="0.91304347826086962"/>
          <c:y val="0.49235993208828532"/>
          <c:w val="0.99585921325051785"/>
          <c:h val="0.56536502546689305"/>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3541666666666671"/>
          <c:y val="4.8611111111111112E-2"/>
          <c:w val="0.83125000000000004"/>
          <c:h val="0.67708333333333381"/>
        </c:manualLayout>
      </c:layout>
      <c:lineChart>
        <c:grouping val="standard"/>
        <c:ser>
          <c:idx val="0"/>
          <c:order val="0"/>
          <c:tx>
            <c:v>DAF</c:v>
          </c:tx>
          <c:marker>
            <c:symbol val="none"/>
          </c:marker>
          <c:val>
            <c:numRef>
              <c:f>'Clothing and footwear'!$D$2:$D$25</c:f>
              <c:numCache>
                <c:formatCode>0.0000_ </c:formatCode>
                <c:ptCount val="24"/>
                <c:pt idx="0">
                  <c:v>4.5098385766466381E-2</c:v>
                </c:pt>
                <c:pt idx="1">
                  <c:v>4.6129374337221633E-2</c:v>
                </c:pt>
                <c:pt idx="2">
                  <c:v>4.2948038176033966E-2</c:v>
                </c:pt>
                <c:pt idx="3">
                  <c:v>4.4892188052315304E-2</c:v>
                </c:pt>
                <c:pt idx="4">
                  <c:v>4.7646400377047281E-2</c:v>
                </c:pt>
                <c:pt idx="5">
                  <c:v>3.7822552138564891E-2</c:v>
                </c:pt>
                <c:pt idx="6">
                  <c:v>2.9383174266525251E-2</c:v>
                </c:pt>
                <c:pt idx="7">
                  <c:v>3.0045952633439389E-2</c:v>
                </c:pt>
                <c:pt idx="8">
                  <c:v>2.5318133616118774E-2</c:v>
                </c:pt>
                <c:pt idx="9">
                  <c:v>2.872039589961118E-2</c:v>
                </c:pt>
                <c:pt idx="10">
                  <c:v>3.0944385530811868E-2</c:v>
                </c:pt>
                <c:pt idx="11">
                  <c:v>2.8278543655001792E-2</c:v>
                </c:pt>
                <c:pt idx="12">
                  <c:v>1.7998114763756325E-2</c:v>
                </c:pt>
                <c:pt idx="13">
                  <c:v>1.9176387416048098E-2</c:v>
                </c:pt>
                <c:pt idx="14">
                  <c:v>1.1046306115235082E-2</c:v>
                </c:pt>
                <c:pt idx="15">
                  <c:v>2.0030635088959588E-2</c:v>
                </c:pt>
                <c:pt idx="16">
                  <c:v>1.6274891009779694E-2</c:v>
                </c:pt>
                <c:pt idx="17">
                  <c:v>2.2269353128313869E-2</c:v>
                </c:pt>
                <c:pt idx="18">
                  <c:v>1.3152468481206582E-2</c:v>
                </c:pt>
                <c:pt idx="19">
                  <c:v>1.2666431012136221E-2</c:v>
                </c:pt>
                <c:pt idx="20">
                  <c:v>1.2990455991516438E-2</c:v>
                </c:pt>
                <c:pt idx="21">
                  <c:v>8.1006244845057244E-3</c:v>
                </c:pt>
                <c:pt idx="22">
                  <c:v>1.6260162601626021E-2</c:v>
                </c:pt>
                <c:pt idx="23">
                  <c:v>2.0148462354188757E-2</c:v>
                </c:pt>
              </c:numCache>
            </c:numRef>
          </c:val>
        </c:ser>
        <c:ser>
          <c:idx val="1"/>
          <c:order val="1"/>
          <c:tx>
            <c:v>Calvo</c:v>
          </c:tx>
          <c:marker>
            <c:symbol val="none"/>
          </c:marker>
          <c:val>
            <c:numRef>
              <c:f>'Clothing and footwear'!$F$2:$F$25</c:f>
              <c:numCache>
                <c:formatCode>0.0000_ </c:formatCode>
                <c:ptCount val="24"/>
                <c:pt idx="0">
                  <c:v>2.1692600674040836E-2</c:v>
                </c:pt>
                <c:pt idx="1">
                  <c:v>3.6995251815254752E-2</c:v>
                </c:pt>
                <c:pt idx="2">
                  <c:v>4.7319660195651932E-2</c:v>
                </c:pt>
                <c:pt idx="3">
                  <c:v>5.3800303340156785E-2</c:v>
                </c:pt>
                <c:pt idx="4">
                  <c:v>5.7345468845398047E-2</c:v>
                </c:pt>
                <c:pt idx="5">
                  <c:v>5.8679272963470593E-2</c:v>
                </c:pt>
                <c:pt idx="6">
                  <c:v>5.8376208496454508E-2</c:v>
                </c:pt>
                <c:pt idx="7">
                  <c:v>5.6889511136540422E-2</c:v>
                </c:pt>
                <c:pt idx="8">
                  <c:v>5.4574415707203471E-2</c:v>
                </c:pt>
                <c:pt idx="9">
                  <c:v>5.1707192238198488E-2</c:v>
                </c:pt>
                <c:pt idx="10">
                  <c:v>4.8500700512622445E-2</c:v>
                </c:pt>
                <c:pt idx="11">
                  <c:v>4.5117075691358796E-2</c:v>
                </c:pt>
                <c:pt idx="12">
                  <c:v>4.1678052689591211E-2</c:v>
                </c:pt>
                <c:pt idx="13">
                  <c:v>3.8273349669666744E-2</c:v>
                </c:pt>
                <c:pt idx="14">
                  <c:v>3.4967458410263372E-2</c:v>
                </c:pt>
                <c:pt idx="15">
                  <c:v>3.180512897561931E-2</c:v>
                </c:pt>
                <c:pt idx="16">
                  <c:v>2.8815786001689846E-2</c:v>
                </c:pt>
                <c:pt idx="17">
                  <c:v>2.6017072334131294E-2</c:v>
                </c:pt>
                <c:pt idx="18">
                  <c:v>2.3417681271749313E-2</c:v>
                </c:pt>
                <c:pt idx="19">
                  <c:v>2.1019610098869448E-2</c:v>
                </c:pt>
                <c:pt idx="20">
                  <c:v>1.8819943937762946E-2</c:v>
                </c:pt>
                <c:pt idx="21">
                  <c:v>1.6812259388908467E-2</c:v>
                </c:pt>
                <c:pt idx="22">
                  <c:v>1.498772126109024E-2</c:v>
                </c:pt>
                <c:pt idx="23">
                  <c:v>1.3335932348687976E-2</c:v>
                </c:pt>
              </c:numCache>
            </c:numRef>
          </c:val>
        </c:ser>
        <c:marker val="1"/>
        <c:axId val="77690752"/>
        <c:axId val="77705216"/>
      </c:lineChart>
      <c:catAx>
        <c:axId val="77690752"/>
        <c:scaling>
          <c:orientation val="minMax"/>
        </c:scaling>
        <c:axPos val="b"/>
        <c:title>
          <c:tx>
            <c:rich>
              <a:bodyPr/>
              <a:lstStyle/>
              <a:p>
                <a:pPr>
                  <a:defRPr sz="1000" b="1" i="0" u="none" strike="noStrike" baseline="0">
                    <a:solidFill>
                      <a:srgbClr val="000000"/>
                    </a:solidFill>
                    <a:latin typeface="Calibri"/>
                    <a:ea typeface="Calibri"/>
                    <a:cs typeface="Calibri"/>
                  </a:defRPr>
                </a:pPr>
                <a:r>
                  <a:rPr altLang="en-US"/>
                  <a:t>Month</a:t>
                </a:r>
              </a:p>
            </c:rich>
          </c:tx>
          <c:spPr>
            <a:noFill/>
            <a:ln w="25400">
              <a:noFill/>
            </a:ln>
          </c:spPr>
        </c:title>
        <c:numFmt formatCode="General" sourceLinked="1"/>
        <c:majorTickMark val="none"/>
        <c:tickLblPos val="nextTo"/>
        <c:crossAx val="77705216"/>
        <c:crosses val="autoZero"/>
        <c:auto val="1"/>
        <c:lblAlgn val="ctr"/>
        <c:lblOffset val="100"/>
      </c:catAx>
      <c:valAx>
        <c:axId val="77705216"/>
        <c:scaling>
          <c:orientation val="minMax"/>
        </c:scaling>
        <c:axPos val="l"/>
        <c:numFmt formatCode="0.0000_ " sourceLinked="1"/>
        <c:tickLblPos val="nextTo"/>
        <c:crossAx val="77690752"/>
        <c:crosses val="autoZero"/>
        <c:crossBetween val="between"/>
      </c:valAx>
    </c:plotArea>
    <c:legend>
      <c:legendPos val="r"/>
      <c:layout>
        <c:manualLayout>
          <c:xMode val="edge"/>
          <c:yMode val="edge"/>
          <c:x val="0.83750000000000002"/>
          <c:y val="2.7777777777777801E-2"/>
          <c:w val="0.14375000000000004"/>
          <c:h val="0.16666666666666666"/>
        </c:manualLayout>
      </c:layout>
      <c:overlay val="1"/>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200" b="1" i="0" u="none" strike="noStrike" baseline="0">
                <a:solidFill>
                  <a:srgbClr val="000000"/>
                </a:solidFill>
                <a:latin typeface="Arial"/>
                <a:ea typeface="Arial"/>
                <a:cs typeface="Arial"/>
              </a:defRPr>
            </a:pPr>
            <a:r>
              <a:rPr altLang="en-US"/>
              <a:t>Housing, Water, Gas and other Fuels</a:t>
            </a:r>
          </a:p>
        </c:rich>
      </c:tx>
      <c:layout>
        <c:manualLayout>
          <c:xMode val="edge"/>
          <c:yMode val="edge"/>
          <c:x val="0.30745341614906846"/>
          <c:y val="2.0373514431239397E-2"/>
        </c:manualLayout>
      </c:layout>
      <c:spPr>
        <a:noFill/>
        <a:ln w="25400">
          <a:noFill/>
        </a:ln>
      </c:spPr>
    </c:title>
    <c:plotArea>
      <c:layout>
        <c:manualLayout>
          <c:layoutTarget val="inner"/>
          <c:xMode val="edge"/>
          <c:yMode val="edge"/>
          <c:x val="4.8654244306418223E-2"/>
          <c:y val="0.12563667232597617"/>
          <c:w val="0.85300207039337528"/>
          <c:h val="0.8047538200339559"/>
        </c:manualLayout>
      </c:layout>
      <c:lineChart>
        <c:grouping val="standard"/>
        <c:ser>
          <c:idx val="0"/>
          <c:order val="0"/>
          <c:tx>
            <c:v>DAF</c:v>
          </c:tx>
          <c:spPr>
            <a:ln w="12700">
              <a:solidFill>
                <a:srgbClr val="000000"/>
              </a:solidFill>
              <a:prstDash val="solid"/>
            </a:ln>
          </c:spPr>
          <c:marker>
            <c:symbol val="none"/>
          </c:marker>
          <c:val>
            <c:numRef>
              <c:f>'Housing,water,gas &amp; other fuels'!$D$2:$D$25</c:f>
              <c:numCache>
                <c:formatCode>0.0000_ </c:formatCode>
                <c:ptCount val="24"/>
                <c:pt idx="0">
                  <c:v>8.2745182275684309E-2</c:v>
                </c:pt>
                <c:pt idx="1">
                  <c:v>2.0467656806186313E-2</c:v>
                </c:pt>
                <c:pt idx="2">
                  <c:v>1.5649932490487302E-2</c:v>
                </c:pt>
                <c:pt idx="3">
                  <c:v>5.0754879096599988E-2</c:v>
                </c:pt>
                <c:pt idx="4">
                  <c:v>1.2581318276666234E-2</c:v>
                </c:pt>
                <c:pt idx="5">
                  <c:v>1.2612004418804498E-2</c:v>
                </c:pt>
                <c:pt idx="6">
                  <c:v>1.5465815637658026E-2</c:v>
                </c:pt>
                <c:pt idx="7">
                  <c:v>4.9220571989689446E-2</c:v>
                </c:pt>
                <c:pt idx="8">
                  <c:v>1.4637289799926363E-2</c:v>
                </c:pt>
                <c:pt idx="9">
                  <c:v>1.0893580459064729E-2</c:v>
                </c:pt>
                <c:pt idx="10">
                  <c:v>8.1011415244875533E-3</c:v>
                </c:pt>
                <c:pt idx="11">
                  <c:v>6.0942678286485794E-2</c:v>
                </c:pt>
                <c:pt idx="12">
                  <c:v>6.3827175647477655E-3</c:v>
                </c:pt>
                <c:pt idx="13">
                  <c:v>1.2243770713145899E-2</c:v>
                </c:pt>
                <c:pt idx="14">
                  <c:v>8.9756965754265693E-3</c:v>
                </c:pt>
                <c:pt idx="15">
                  <c:v>3.9769240211120653E-2</c:v>
                </c:pt>
                <c:pt idx="16">
                  <c:v>6.5208052043697279E-3</c:v>
                </c:pt>
                <c:pt idx="17">
                  <c:v>5.247330305633964E-3</c:v>
                </c:pt>
                <c:pt idx="18">
                  <c:v>8.7455505093899568E-3</c:v>
                </c:pt>
                <c:pt idx="19">
                  <c:v>2.7310666503007213E-2</c:v>
                </c:pt>
                <c:pt idx="20">
                  <c:v>1.6110224622560475E-2</c:v>
                </c:pt>
                <c:pt idx="21">
                  <c:v>5.738308579845375E-3</c:v>
                </c:pt>
                <c:pt idx="22">
                  <c:v>8.8222658647354422E-3</c:v>
                </c:pt>
                <c:pt idx="23">
                  <c:v>3.1299864980974618E-2</c:v>
                </c:pt>
              </c:numCache>
            </c:numRef>
          </c:val>
        </c:ser>
        <c:ser>
          <c:idx val="1"/>
          <c:order val="1"/>
          <c:tx>
            <c:v>Calvo</c:v>
          </c:tx>
          <c:spPr>
            <a:ln w="12700">
              <a:solidFill>
                <a:srgbClr val="000000"/>
              </a:solidFill>
              <a:prstDash val="sysDash"/>
            </a:ln>
          </c:spPr>
          <c:marker>
            <c:symbol val="none"/>
          </c:marker>
          <c:val>
            <c:numRef>
              <c:f>'Housing,water,gas &amp; other fuels'!$F$2:$F$25</c:f>
              <c:numCache>
                <c:formatCode>0.0000_ </c:formatCode>
                <c:ptCount val="24"/>
                <c:pt idx="0">
                  <c:v>2.354098298316128E-2</c:v>
                </c:pt>
                <c:pt idx="1">
                  <c:v>3.9858146467377766E-2</c:v>
                </c:pt>
                <c:pt idx="2">
                  <c:v>5.061402409208994E-2</c:v>
                </c:pt>
                <c:pt idx="3">
                  <c:v>5.7131037872942068E-2</c:v>
                </c:pt>
                <c:pt idx="4">
                  <c:v>6.0456727661973957E-2</c:v>
                </c:pt>
                <c:pt idx="5">
                  <c:v>6.1416970764890298E-2</c:v>
                </c:pt>
                <c:pt idx="6">
                  <c:v>6.0659341507265215E-2</c:v>
                </c:pt>
                <c:pt idx="7">
                  <c:v>5.8688383576862048E-2</c:v>
                </c:pt>
                <c:pt idx="8">
                  <c:v>5.5894256072274426E-2</c:v>
                </c:pt>
                <c:pt idx="9">
                  <c:v>5.2575956266175235E-2</c:v>
                </c:pt>
                <c:pt idx="10">
                  <c:v>4.8960108924093727E-2</c:v>
                </c:pt>
                <c:pt idx="11">
                  <c:v>4.5216135945118606E-2</c:v>
                </c:pt>
                <c:pt idx="12">
                  <c:v>4.1468474745052157E-2</c:v>
                </c:pt>
                <c:pt idx="13">
                  <c:v>3.7806393900848313E-2</c:v>
                </c:pt>
                <c:pt idx="14">
                  <c:v>3.4291855731402116E-2</c:v>
                </c:pt>
                <c:pt idx="15">
                  <c:v>3.0965794064659272E-2</c:v>
                </c:pt>
                <c:pt idx="16">
                  <c:v>2.7853108416343707E-2</c:v>
                </c:pt>
                <c:pt idx="17">
                  <c:v>2.4966620679249714E-2</c:v>
                </c:pt>
                <c:pt idx="18">
                  <c:v>2.2310195120705097E-2</c:v>
                </c:pt>
                <c:pt idx="19">
                  <c:v>1.9881185292293973E-2</c:v>
                </c:pt>
                <c:pt idx="20">
                  <c:v>1.7672340948692664E-2</c:v>
                </c:pt>
                <c:pt idx="21">
                  <c:v>1.5673283075329697E-2</c:v>
                </c:pt>
                <c:pt idx="22">
                  <c:v>1.3871634664866182E-2</c:v>
                </c:pt>
                <c:pt idx="23">
                  <c:v>1.2253878156301705E-2</c:v>
                </c:pt>
              </c:numCache>
            </c:numRef>
          </c:val>
        </c:ser>
        <c:marker val="1"/>
        <c:axId val="78002048"/>
        <c:axId val="78003584"/>
      </c:lineChart>
      <c:catAx>
        <c:axId val="78002048"/>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8003584"/>
        <c:crosses val="autoZero"/>
        <c:auto val="1"/>
        <c:lblAlgn val="ctr"/>
        <c:lblOffset val="100"/>
        <c:tickLblSkip val="1"/>
        <c:tickMarkSkip val="1"/>
      </c:catAx>
      <c:valAx>
        <c:axId val="78003584"/>
        <c:scaling>
          <c:orientation val="minMax"/>
        </c:scaling>
        <c:axPos val="l"/>
        <c:numFmt formatCode="0.0000_ "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8002048"/>
        <c:crosses val="autoZero"/>
        <c:crossBetween val="between"/>
      </c:valAx>
      <c:spPr>
        <a:solidFill>
          <a:srgbClr val="FFFFFF"/>
        </a:solidFill>
        <a:ln w="12700">
          <a:solidFill>
            <a:srgbClr val="808080"/>
          </a:solidFill>
          <a:prstDash val="solid"/>
        </a:ln>
      </c:spPr>
    </c:plotArea>
    <c:legend>
      <c:legendPos val="r"/>
      <c:layout>
        <c:manualLayout>
          <c:xMode val="edge"/>
          <c:yMode val="edge"/>
          <c:wMode val="edge"/>
          <c:hMode val="edge"/>
          <c:x val="0.91304347826086962"/>
          <c:y val="0.49235993208828532"/>
          <c:w val="0.99585921325051785"/>
          <c:h val="0.56536502546689305"/>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3541666666666671"/>
          <c:y val="4.8611111111111112E-2"/>
          <c:w val="0.83125000000000004"/>
          <c:h val="0.67708333333333381"/>
        </c:manualLayout>
      </c:layout>
      <c:lineChart>
        <c:grouping val="standard"/>
        <c:ser>
          <c:idx val="0"/>
          <c:order val="0"/>
          <c:tx>
            <c:v>DAF</c:v>
          </c:tx>
          <c:marker>
            <c:symbol val="none"/>
          </c:marker>
          <c:val>
            <c:numRef>
              <c:f>'Housing,water,gas &amp; other fuels'!$D$2:$D$25</c:f>
              <c:numCache>
                <c:formatCode>0.0000_ </c:formatCode>
                <c:ptCount val="24"/>
                <c:pt idx="0">
                  <c:v>8.2745182275684309E-2</c:v>
                </c:pt>
                <c:pt idx="1">
                  <c:v>2.0467656806186313E-2</c:v>
                </c:pt>
                <c:pt idx="2">
                  <c:v>1.5649932490487302E-2</c:v>
                </c:pt>
                <c:pt idx="3">
                  <c:v>5.0754879096599988E-2</c:v>
                </c:pt>
                <c:pt idx="4">
                  <c:v>1.2581318276666234E-2</c:v>
                </c:pt>
                <c:pt idx="5">
                  <c:v>1.2612004418804498E-2</c:v>
                </c:pt>
                <c:pt idx="6">
                  <c:v>1.5465815637658026E-2</c:v>
                </c:pt>
                <c:pt idx="7">
                  <c:v>4.9220571989689446E-2</c:v>
                </c:pt>
                <c:pt idx="8">
                  <c:v>1.4637289799926363E-2</c:v>
                </c:pt>
                <c:pt idx="9">
                  <c:v>1.0893580459064729E-2</c:v>
                </c:pt>
                <c:pt idx="10">
                  <c:v>8.1011415244875533E-3</c:v>
                </c:pt>
                <c:pt idx="11">
                  <c:v>6.0942678286485794E-2</c:v>
                </c:pt>
                <c:pt idx="12">
                  <c:v>6.3827175647477655E-3</c:v>
                </c:pt>
                <c:pt idx="13">
                  <c:v>1.2243770713145899E-2</c:v>
                </c:pt>
                <c:pt idx="14">
                  <c:v>8.9756965754265693E-3</c:v>
                </c:pt>
                <c:pt idx="15">
                  <c:v>3.9769240211120653E-2</c:v>
                </c:pt>
                <c:pt idx="16">
                  <c:v>6.5208052043697279E-3</c:v>
                </c:pt>
                <c:pt idx="17">
                  <c:v>5.247330305633964E-3</c:v>
                </c:pt>
                <c:pt idx="18">
                  <c:v>8.7455505093899568E-3</c:v>
                </c:pt>
                <c:pt idx="19">
                  <c:v>2.7310666503007213E-2</c:v>
                </c:pt>
                <c:pt idx="20">
                  <c:v>1.6110224622560475E-2</c:v>
                </c:pt>
                <c:pt idx="21">
                  <c:v>5.738308579845375E-3</c:v>
                </c:pt>
                <c:pt idx="22">
                  <c:v>8.8222658647354422E-3</c:v>
                </c:pt>
                <c:pt idx="23">
                  <c:v>3.1299864980974618E-2</c:v>
                </c:pt>
              </c:numCache>
            </c:numRef>
          </c:val>
        </c:ser>
        <c:ser>
          <c:idx val="1"/>
          <c:order val="1"/>
          <c:tx>
            <c:v>Calvo</c:v>
          </c:tx>
          <c:marker>
            <c:symbol val="none"/>
          </c:marker>
          <c:val>
            <c:numRef>
              <c:f>'Housing,water,gas &amp; other fuels'!$F$2:$F$25</c:f>
              <c:numCache>
                <c:formatCode>0.0000_ </c:formatCode>
                <c:ptCount val="24"/>
                <c:pt idx="0">
                  <c:v>2.354098298316128E-2</c:v>
                </c:pt>
                <c:pt idx="1">
                  <c:v>3.9858146467377766E-2</c:v>
                </c:pt>
                <c:pt idx="2">
                  <c:v>5.061402409208994E-2</c:v>
                </c:pt>
                <c:pt idx="3">
                  <c:v>5.7131037872942068E-2</c:v>
                </c:pt>
                <c:pt idx="4">
                  <c:v>6.0456727661973957E-2</c:v>
                </c:pt>
                <c:pt idx="5">
                  <c:v>6.1416970764890298E-2</c:v>
                </c:pt>
                <c:pt idx="6">
                  <c:v>6.0659341507265215E-2</c:v>
                </c:pt>
                <c:pt idx="7">
                  <c:v>5.8688383576862048E-2</c:v>
                </c:pt>
                <c:pt idx="8">
                  <c:v>5.5894256072274426E-2</c:v>
                </c:pt>
                <c:pt idx="9">
                  <c:v>5.2575956266175235E-2</c:v>
                </c:pt>
                <c:pt idx="10">
                  <c:v>4.8960108924093727E-2</c:v>
                </c:pt>
                <c:pt idx="11">
                  <c:v>4.5216135945118606E-2</c:v>
                </c:pt>
                <c:pt idx="12">
                  <c:v>4.1468474745052157E-2</c:v>
                </c:pt>
                <c:pt idx="13">
                  <c:v>3.7806393900848313E-2</c:v>
                </c:pt>
                <c:pt idx="14">
                  <c:v>3.4291855731402116E-2</c:v>
                </c:pt>
                <c:pt idx="15">
                  <c:v>3.0965794064659272E-2</c:v>
                </c:pt>
                <c:pt idx="16">
                  <c:v>2.7853108416343707E-2</c:v>
                </c:pt>
                <c:pt idx="17">
                  <c:v>2.4966620679249714E-2</c:v>
                </c:pt>
                <c:pt idx="18">
                  <c:v>2.2310195120705097E-2</c:v>
                </c:pt>
                <c:pt idx="19">
                  <c:v>1.9881185292293973E-2</c:v>
                </c:pt>
                <c:pt idx="20">
                  <c:v>1.7672340948692664E-2</c:v>
                </c:pt>
                <c:pt idx="21">
                  <c:v>1.5673283075329697E-2</c:v>
                </c:pt>
                <c:pt idx="22">
                  <c:v>1.3871634664866182E-2</c:v>
                </c:pt>
                <c:pt idx="23">
                  <c:v>1.2253878156301705E-2</c:v>
                </c:pt>
              </c:numCache>
            </c:numRef>
          </c:val>
        </c:ser>
        <c:marker val="1"/>
        <c:axId val="78101504"/>
        <c:axId val="78103680"/>
      </c:lineChart>
      <c:catAx>
        <c:axId val="78101504"/>
        <c:scaling>
          <c:orientation val="minMax"/>
        </c:scaling>
        <c:axPos val="b"/>
        <c:title>
          <c:tx>
            <c:rich>
              <a:bodyPr/>
              <a:lstStyle/>
              <a:p>
                <a:pPr>
                  <a:defRPr sz="1000" b="1" i="0" u="none" strike="noStrike" baseline="0">
                    <a:solidFill>
                      <a:srgbClr val="000000"/>
                    </a:solidFill>
                    <a:latin typeface="Calibri"/>
                    <a:ea typeface="Calibri"/>
                    <a:cs typeface="Calibri"/>
                  </a:defRPr>
                </a:pPr>
                <a:r>
                  <a:rPr altLang="en-US"/>
                  <a:t>Month
</a:t>
                </a:r>
              </a:p>
            </c:rich>
          </c:tx>
          <c:spPr>
            <a:noFill/>
            <a:ln w="25400">
              <a:noFill/>
            </a:ln>
          </c:spPr>
        </c:title>
        <c:numFmt formatCode="General" sourceLinked="1"/>
        <c:majorTickMark val="none"/>
        <c:tickLblPos val="nextTo"/>
        <c:crossAx val="78103680"/>
        <c:crosses val="autoZero"/>
        <c:auto val="1"/>
        <c:lblAlgn val="ctr"/>
        <c:lblOffset val="100"/>
      </c:catAx>
      <c:valAx>
        <c:axId val="78103680"/>
        <c:scaling>
          <c:orientation val="minMax"/>
        </c:scaling>
        <c:axPos val="l"/>
        <c:numFmt formatCode="0.0000_ " sourceLinked="1"/>
        <c:tickLblPos val="nextTo"/>
        <c:crossAx val="78101504"/>
        <c:crosses val="autoZero"/>
        <c:crossBetween val="between"/>
      </c:valAx>
    </c:plotArea>
    <c:legend>
      <c:legendPos val="r"/>
      <c:layout>
        <c:manualLayout>
          <c:xMode val="edge"/>
          <c:yMode val="edge"/>
          <c:x val="0.83750000000000002"/>
          <c:y val="2.7777777777777801E-2"/>
          <c:w val="0.14375000000000004"/>
          <c:h val="0.16666666666666666"/>
        </c:manualLayout>
      </c:layout>
      <c:overlay val="1"/>
    </c:legend>
    <c:plotVisOnly val="1"/>
    <c:dispBlanksAs val="gap"/>
  </c:chart>
  <c:printSettings>
    <c:headerFooter/>
    <c:pageMargins b="0.75000000000000044" l="0.7000000000000004" r="0.7000000000000004" t="0.75000000000000044" header="0.30000000000000021" footer="0.3000000000000002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200" b="1" i="0" u="none" strike="noStrike" baseline="0">
                <a:solidFill>
                  <a:srgbClr val="000000"/>
                </a:solidFill>
                <a:latin typeface="Arial"/>
                <a:ea typeface="Arial"/>
                <a:cs typeface="Arial"/>
              </a:defRPr>
            </a:pPr>
            <a:r>
              <a:rPr altLang="en-US"/>
              <a:t> Furniture, Household Equipment and Maintance</a:t>
            </a:r>
          </a:p>
        </c:rich>
      </c:tx>
      <c:layout>
        <c:manualLayout>
          <c:xMode val="edge"/>
          <c:yMode val="edge"/>
          <c:x val="0.26915113871635599"/>
          <c:y val="2.0373514431239397E-2"/>
        </c:manualLayout>
      </c:layout>
      <c:spPr>
        <a:noFill/>
        <a:ln w="25400">
          <a:noFill/>
        </a:ln>
      </c:spPr>
    </c:title>
    <c:plotArea>
      <c:layout>
        <c:manualLayout>
          <c:layoutTarget val="inner"/>
          <c:xMode val="edge"/>
          <c:yMode val="edge"/>
          <c:x val="4.8654244306418223E-2"/>
          <c:y val="0.12563667232597617"/>
          <c:w val="0.85300207039337528"/>
          <c:h val="0.8047538200339559"/>
        </c:manualLayout>
      </c:layout>
      <c:lineChart>
        <c:grouping val="standard"/>
        <c:ser>
          <c:idx val="0"/>
          <c:order val="0"/>
          <c:tx>
            <c:v>DAF</c:v>
          </c:tx>
          <c:spPr>
            <a:ln w="12700">
              <a:solidFill>
                <a:srgbClr val="000000"/>
              </a:solidFill>
              <a:prstDash val="solid"/>
            </a:ln>
          </c:spPr>
          <c:marker>
            <c:symbol val="none"/>
          </c:marker>
          <c:val>
            <c:numRef>
              <c:f>'Furniture,household equipment'!$D$2:$D$24</c:f>
              <c:numCache>
                <c:formatCode>0.0000_ </c:formatCode>
                <c:ptCount val="23"/>
                <c:pt idx="0">
                  <c:v>7.7964245936609264E-2</c:v>
                </c:pt>
                <c:pt idx="1">
                  <c:v>7.5812206218262165E-2</c:v>
                </c:pt>
                <c:pt idx="2">
                  <c:v>5.6462726294527428E-2</c:v>
                </c:pt>
                <c:pt idx="3">
                  <c:v>4.3116304532497693E-2</c:v>
                </c:pt>
                <c:pt idx="4">
                  <c:v>4.0303550865535276E-2</c:v>
                </c:pt>
                <c:pt idx="5">
                  <c:v>2.9335699318520779E-2</c:v>
                </c:pt>
                <c:pt idx="6">
                  <c:v>2.1407131935136759E-2</c:v>
                </c:pt>
                <c:pt idx="7">
                  <c:v>1.9934683706794062E-2</c:v>
                </c:pt>
                <c:pt idx="8">
                  <c:v>1.7669378740112894E-2</c:v>
                </c:pt>
                <c:pt idx="9">
                  <c:v>1.9255092216789699E-2</c:v>
                </c:pt>
                <c:pt idx="10">
                  <c:v>2.0557642572631336E-2</c:v>
                </c:pt>
                <c:pt idx="11">
                  <c:v>2.3332641156815756E-2</c:v>
                </c:pt>
                <c:pt idx="12">
                  <c:v>1.6687746587884415E-2</c:v>
                </c:pt>
                <c:pt idx="13">
                  <c:v>1.7707133822890901E-2</c:v>
                </c:pt>
                <c:pt idx="14">
                  <c:v>1.245917731674628E-2</c:v>
                </c:pt>
                <c:pt idx="15">
                  <c:v>1.6914277084552509E-2</c:v>
                </c:pt>
                <c:pt idx="16">
                  <c:v>1.219489173730017E-2</c:v>
                </c:pt>
                <c:pt idx="17">
                  <c:v>1.1553055330073801E-2</c:v>
                </c:pt>
                <c:pt idx="18">
                  <c:v>8.2494855869971687E-3</c:v>
                </c:pt>
                <c:pt idx="19">
                  <c:v>1.2459177316746263E-2</c:v>
                </c:pt>
                <c:pt idx="20">
                  <c:v>7.9285673833839974E-3</c:v>
                </c:pt>
                <c:pt idx="21">
                  <c:v>1.1213259585071644E-2</c:v>
                </c:pt>
                <c:pt idx="22">
                  <c:v>1.0854586298680444E-2</c:v>
                </c:pt>
              </c:numCache>
            </c:numRef>
          </c:val>
        </c:ser>
        <c:ser>
          <c:idx val="1"/>
          <c:order val="1"/>
          <c:tx>
            <c:v>Calvo</c:v>
          </c:tx>
          <c:spPr>
            <a:ln w="12700">
              <a:solidFill>
                <a:srgbClr val="000000"/>
              </a:solidFill>
              <a:prstDash val="sysDash"/>
            </a:ln>
          </c:spPr>
          <c:marker>
            <c:symbol val="none"/>
          </c:marker>
          <c:val>
            <c:numRef>
              <c:f>'Furniture,household equipment'!$F$2:$F$24</c:f>
              <c:numCache>
                <c:formatCode>0.0000_ </c:formatCode>
                <c:ptCount val="23"/>
                <c:pt idx="0">
                  <c:v>3.5636156889376693E-2</c:v>
                </c:pt>
                <c:pt idx="1">
                  <c:v>5.7817853246264497E-2</c:v>
                </c:pt>
                <c:pt idx="2">
                  <c:v>7.0354896104196221E-2</c:v>
                </c:pt>
                <c:pt idx="3">
                  <c:v>7.6098161963909255E-2</c:v>
                </c:pt>
                <c:pt idx="4">
                  <c:v>7.7165874928620995E-2</c:v>
                </c:pt>
                <c:pt idx="5">
                  <c:v>7.511862594093513E-2</c:v>
                </c:pt>
                <c:pt idx="6">
                  <c:v>7.1094422277759847E-2</c:v>
                </c:pt>
                <c:pt idx="7">
                  <c:v>6.5912620899426899E-2</c:v>
                </c:pt>
                <c:pt idx="8">
                  <c:v>6.0153680934626252E-2</c:v>
                </c:pt>
                <c:pt idx="9">
                  <c:v>5.4220161021310512E-2</c:v>
                </c:pt>
                <c:pt idx="10">
                  <c:v>4.8383200451657532E-2</c:v>
                </c:pt>
                <c:pt idx="11">
                  <c:v>4.2817791012074669E-2</c:v>
                </c:pt>
                <c:pt idx="12">
                  <c:v>3.7629415191236575E-2</c:v>
                </c:pt>
                <c:pt idx="13">
                  <c:v>3.2874053438227795E-2</c:v>
                </c:pt>
                <c:pt idx="14">
                  <c:v>2.8573114708051326E-2</c:v>
                </c:pt>
                <c:pt idx="15">
                  <c:v>2.4724494029770425E-2</c:v>
                </c:pt>
                <c:pt idx="16">
                  <c:v>2.1310687275832168E-2</c:v>
                </c:pt>
                <c:pt idx="17">
                  <c:v>1.8304680139469544E-2</c:v>
                </c:pt>
                <c:pt idx="18">
                  <c:v>1.5674162490571786E-2</c:v>
                </c:pt>
                <c:pt idx="19">
                  <c:v>1.3384490504245786E-2</c:v>
                </c:pt>
                <c:pt idx="20">
                  <c:v>1.140071915807868E-2</c:v>
                </c:pt>
                <c:pt idx="21">
                  <c:v>9.688950522289911E-3</c:v>
                </c:pt>
                <c:pt idx="22">
                  <c:v>8.2171837353423437E-3</c:v>
                </c:pt>
              </c:numCache>
            </c:numRef>
          </c:val>
        </c:ser>
        <c:marker val="1"/>
        <c:axId val="78224384"/>
        <c:axId val="78230272"/>
      </c:lineChart>
      <c:catAx>
        <c:axId val="78224384"/>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8230272"/>
        <c:crosses val="autoZero"/>
        <c:auto val="1"/>
        <c:lblAlgn val="ctr"/>
        <c:lblOffset val="100"/>
        <c:tickLblSkip val="1"/>
        <c:tickMarkSkip val="1"/>
      </c:catAx>
      <c:valAx>
        <c:axId val="78230272"/>
        <c:scaling>
          <c:orientation val="minMax"/>
        </c:scaling>
        <c:axPos val="l"/>
        <c:numFmt formatCode="0.0000_ "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8224384"/>
        <c:crosses val="autoZero"/>
        <c:crossBetween val="between"/>
      </c:valAx>
      <c:spPr>
        <a:solidFill>
          <a:srgbClr val="FFFFFF"/>
        </a:solidFill>
        <a:ln w="12700">
          <a:solidFill>
            <a:srgbClr val="808080"/>
          </a:solidFill>
          <a:prstDash val="solid"/>
        </a:ln>
      </c:spPr>
    </c:plotArea>
    <c:legend>
      <c:legendPos val="r"/>
      <c:layout>
        <c:manualLayout>
          <c:xMode val="edge"/>
          <c:yMode val="edge"/>
          <c:wMode val="edge"/>
          <c:hMode val="edge"/>
          <c:x val="0.91304347826086962"/>
          <c:y val="0.49235993208828532"/>
          <c:w val="0.99585921325051785"/>
          <c:h val="0.56536502546689305"/>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0.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9.bin"/></Relationships>
</file>

<file path=xl/chartsheets/sheet1.xml><?xml version="1.0" encoding="utf-8"?>
<chartsheet xmlns="http://schemas.openxmlformats.org/spreadsheetml/2006/main" xmlns:r="http://schemas.openxmlformats.org/officeDocument/2006/relationships">
  <sheetPr/>
  <sheetViews>
    <sheetView zoomScale="98" workbookViewId="0"/>
  </sheetViews>
  <pageMargins left="0.75" right="0.75" top="1" bottom="1" header="0.5" footer="0.5"/>
  <pageSetup paperSize="9" orientation="landscape" r:id="rId1"/>
  <headerFooter alignWithMargins="0"/>
  <drawing r:id="rId2"/>
</chartsheet>
</file>

<file path=xl/chartsheets/sheet10.xml><?xml version="1.0" encoding="utf-8"?>
<chartsheet xmlns="http://schemas.openxmlformats.org/spreadsheetml/2006/main" xmlns:r="http://schemas.openxmlformats.org/officeDocument/2006/relationships">
  <sheetPr/>
  <sheetViews>
    <sheetView zoomScale="98" workbookViewId="0"/>
  </sheetViews>
  <pageMargins left="0.75" right="0.75" top="1" bottom="1" header="0.5" footer="0.5"/>
  <pageSetup paperSize="9" orientation="landscape" r:id="rId1"/>
  <headerFooter alignWithMargins="0"/>
  <drawing r:id="rId2"/>
</chartsheet>
</file>

<file path=xl/chartsheets/sheet11.xml><?xml version="1.0" encoding="utf-8"?>
<chartsheet xmlns="http://schemas.openxmlformats.org/spreadsheetml/2006/main" xmlns:r="http://schemas.openxmlformats.org/officeDocument/2006/relationships">
  <sheetPr/>
  <sheetViews>
    <sheetView zoomScale="98" workbookViewId="0"/>
  </sheetViews>
  <pageMargins left="0.75" right="0.75" top="1" bottom="1" header="0.5" footer="0.5"/>
  <pageSetup paperSize="9"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sheetPr/>
  <sheetViews>
    <sheetView zoomScale="98" workbookViewId="0"/>
  </sheetViews>
  <pageMargins left="0.75" right="0.75" top="1" bottom="1" header="0.5" footer="0.5"/>
  <pageSetup paperSize="9"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sheetPr/>
  <sheetViews>
    <sheetView zoomScale="98" workbookViewId="0"/>
  </sheetViews>
  <pageMargins left="0.75" right="0.75" top="1" bottom="1" header="0.5" footer="0.5"/>
  <pageSetup paperSize="9" orientation="landscape" r:id="rId1"/>
  <headerFooter alignWithMargins="0"/>
  <drawing r:id="rId2"/>
</chartsheet>
</file>

<file path=xl/chartsheets/sheet4.xml><?xml version="1.0" encoding="utf-8"?>
<chartsheet xmlns="http://schemas.openxmlformats.org/spreadsheetml/2006/main" xmlns:r="http://schemas.openxmlformats.org/officeDocument/2006/relationships">
  <sheetPr/>
  <sheetViews>
    <sheetView zoomScale="98" workbookViewId="0"/>
  </sheetViews>
  <pageMargins left="0.75" right="0.75" top="1" bottom="1" header="0.5" footer="0.5"/>
  <pageSetup paperSize="9" orientation="landscape" r:id="rId1"/>
  <headerFooter alignWithMargins="0"/>
  <drawing r:id="rId2"/>
</chartsheet>
</file>

<file path=xl/chartsheets/sheet5.xml><?xml version="1.0" encoding="utf-8"?>
<chartsheet xmlns="http://schemas.openxmlformats.org/spreadsheetml/2006/main" xmlns:r="http://schemas.openxmlformats.org/officeDocument/2006/relationships">
  <sheetPr/>
  <sheetViews>
    <sheetView zoomScale="98" workbookViewId="0"/>
  </sheetViews>
  <pageMargins left="0.75" right="0.75" top="1" bottom="1" header="0.5" footer="0.5"/>
  <pageSetup paperSize="9" orientation="landscape" r:id="rId1"/>
  <headerFooter alignWithMargins="0"/>
  <drawing r:id="rId2"/>
</chartsheet>
</file>

<file path=xl/chartsheets/sheet6.xml><?xml version="1.0" encoding="utf-8"?>
<chartsheet xmlns="http://schemas.openxmlformats.org/spreadsheetml/2006/main" xmlns:r="http://schemas.openxmlformats.org/officeDocument/2006/relationships">
  <sheetPr/>
  <sheetViews>
    <sheetView zoomScale="98" workbookViewId="0"/>
  </sheetViews>
  <pageMargins left="0.75" right="0.75" top="1" bottom="1" header="0.5" footer="0.5"/>
  <pageSetup paperSize="9" orientation="landscape" r:id="rId1"/>
  <headerFooter alignWithMargins="0"/>
  <drawing r:id="rId2"/>
</chartsheet>
</file>

<file path=xl/chartsheets/sheet7.xml><?xml version="1.0" encoding="utf-8"?>
<chartsheet xmlns="http://schemas.openxmlformats.org/spreadsheetml/2006/main" xmlns:r="http://schemas.openxmlformats.org/officeDocument/2006/relationships">
  <sheetPr/>
  <sheetViews>
    <sheetView zoomScale="98" workbookViewId="0"/>
  </sheetViews>
  <pageMargins left="0.75" right="0.75" top="1" bottom="1" header="0.5" footer="0.5"/>
  <pageSetup paperSize="9" orientation="landscape" r:id="rId1"/>
  <headerFooter alignWithMargins="0"/>
  <drawing r:id="rId2"/>
</chartsheet>
</file>

<file path=xl/chartsheets/sheet8.xml><?xml version="1.0" encoding="utf-8"?>
<chartsheet xmlns="http://schemas.openxmlformats.org/spreadsheetml/2006/main" xmlns:r="http://schemas.openxmlformats.org/officeDocument/2006/relationships">
  <sheetPr/>
  <sheetViews>
    <sheetView zoomScale="98" workbookViewId="0"/>
  </sheetViews>
  <pageMargins left="0.75" right="0.75" top="1" bottom="1" header="0.5" footer="0.5"/>
  <pageSetup paperSize="9" orientation="landscape" r:id="rId1"/>
  <headerFooter alignWithMargins="0"/>
  <drawing r:id="rId2"/>
</chartsheet>
</file>

<file path=xl/chartsheets/sheet9.xml><?xml version="1.0" encoding="utf-8"?>
<chartsheet xmlns="http://schemas.openxmlformats.org/spreadsheetml/2006/main" xmlns:r="http://schemas.openxmlformats.org/officeDocument/2006/relationships">
  <sheetPr/>
  <sheetViews>
    <sheetView zoomScale="9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hyperlink" Target="http://ideas.repec.org/p/cdf/wpaper/2013-1.html" TargetMode="Externa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142875</xdr:rowOff>
    </xdr:from>
    <xdr:to>
      <xdr:col>10</xdr:col>
      <xdr:colOff>476250</xdr:colOff>
      <xdr:row>43</xdr:row>
      <xdr:rowOff>123825</xdr:rowOff>
    </xdr:to>
    <xdr:sp macro="" textlink="">
      <xdr:nvSpPr>
        <xdr:cNvPr id="2" name="TextBox 1">
          <a:hlinkClick xmlns:r="http://schemas.openxmlformats.org/officeDocument/2006/relationships" r:id="rId1"/>
        </xdr:cNvPr>
        <xdr:cNvSpPr txBox="1"/>
      </xdr:nvSpPr>
      <xdr:spPr>
        <a:xfrm>
          <a:off x="609600" y="304800"/>
          <a:ext cx="5962650" cy="6781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r>
            <a:rPr lang="en-US" altLang="zh-CN" sz="1100" b="0" i="0" u="none" strike="noStrike" baseline="0">
              <a:solidFill>
                <a:srgbClr val="000000"/>
              </a:solidFill>
              <a:latin typeface="Calibri"/>
            </a:rPr>
            <a:t>This is a series of worksheets and Charts  which appear in Dixon and Tian (2012), </a:t>
          </a:r>
          <a:r>
            <a:rPr lang="en-US" altLang="zh-CN" sz="1100" b="0" i="1" u="none" strike="noStrike" baseline="0">
              <a:solidFill>
                <a:srgbClr val="000000"/>
              </a:solidFill>
              <a:latin typeface="Calibri"/>
            </a:rPr>
            <a:t>What we can learn about the behavior of firms from the average monthly frequency of price-changes: an application to the UK CPI data</a:t>
          </a:r>
          <a:r>
            <a:rPr lang="en-US" altLang="zh-CN" sz="1100" b="0" i="0" u="none" strike="noStrike" baseline="0">
              <a:solidFill>
                <a:srgbClr val="000000"/>
              </a:solidFill>
              <a:latin typeface="Calibri"/>
            </a:rPr>
            <a:t>. </a:t>
          </a:r>
          <a:r>
            <a:rPr lang="en-US" sz="1100" b="0" i="0" baseline="0">
              <a:solidFill>
                <a:schemeClr val="dk1"/>
              </a:solidFill>
              <a:latin typeface="+mn-lt"/>
              <a:ea typeface="+mn-ea"/>
              <a:cs typeface="+mn-cs"/>
            </a:rPr>
            <a:t>iEstimated using CPI data as described in paper. </a:t>
          </a:r>
          <a:endParaRPr lang="en-US" altLang="zh-CN" sz="1100" b="0" i="0" u="none" strike="noStrike" baseline="0">
            <a:solidFill>
              <a:srgbClr val="000000"/>
            </a:solidFill>
            <a:latin typeface="Calibri"/>
          </a:endParaRPr>
        </a:p>
        <a:p>
          <a:pPr algn="l" rtl="0">
            <a:defRPr sz="1000"/>
          </a:pPr>
          <a:r>
            <a:rPr lang="en-US" altLang="zh-CN" sz="1100" b="0" i="0" u="none" strike="noStrike" baseline="0">
              <a:solidFill>
                <a:srgbClr val="000000"/>
              </a:solidFill>
              <a:latin typeface="+mn-lt"/>
            </a:rPr>
            <a:t>(http://ideas.repec.org/p/cdf/wpaper/2013-1.html)</a:t>
          </a:r>
        </a:p>
        <a:p>
          <a:pPr algn="l" rtl="0">
            <a:defRPr sz="1000"/>
          </a:pPr>
          <a:endParaRPr lang="en-US" altLang="zh-CN" sz="1100" b="0" i="0" u="none" strike="noStrike" baseline="0">
            <a:solidFill>
              <a:srgbClr val="000000"/>
            </a:solidFill>
            <a:latin typeface="Calibri"/>
          </a:endParaRPr>
        </a:p>
        <a:p>
          <a:pPr algn="l" rtl="0">
            <a:defRPr sz="1000"/>
          </a:pPr>
          <a:r>
            <a:rPr lang="en-US" altLang="zh-CN" sz="1100" b="0" i="0" u="none" strike="noStrike" baseline="0">
              <a:solidFill>
                <a:srgbClr val="000000"/>
              </a:solidFill>
              <a:latin typeface="Calibri"/>
            </a:rPr>
            <a:t>Each worksheet gives the following  for each  of the COICOP sectors:</a:t>
          </a:r>
        </a:p>
        <a:p>
          <a:pPr algn="l" rtl="0">
            <a:defRPr sz="1000"/>
          </a:pPr>
          <a:endParaRPr lang="en-US" altLang="zh-CN" sz="1100" b="0" i="0" u="none" strike="noStrike" baseline="0">
            <a:solidFill>
              <a:srgbClr val="000000"/>
            </a:solidFill>
            <a:latin typeface="Calibri"/>
          </a:endParaRPr>
        </a:p>
        <a:p>
          <a:pPr algn="l" rtl="0">
            <a:defRPr sz="1000"/>
          </a:pPr>
          <a:r>
            <a:rPr lang="en-US" altLang="zh-CN" sz="1100" b="0" i="0" u="none" strike="noStrike" baseline="0">
              <a:solidFill>
                <a:srgbClr val="000000"/>
              </a:solidFill>
              <a:latin typeface="Calibri"/>
            </a:rPr>
            <a:t>Survivor Function S(i).  Ths was estimated using the methodology of Dixon and Le Bihan (2012), excluding all left censored spells and treating right censored spells as complete.  The other distributions are derived using the steady-state identities derived in Dixon (2012).</a:t>
          </a:r>
        </a:p>
        <a:p>
          <a:pPr algn="l" rtl="0">
            <a:defRPr sz="1000"/>
          </a:pPr>
          <a:endParaRPr lang="en-US" altLang="zh-CN" sz="1100" b="0" i="0" u="none" strike="noStrike" baseline="0">
            <a:solidFill>
              <a:srgbClr val="000000"/>
            </a:solidFill>
            <a:latin typeface="Calibri"/>
          </a:endParaRPr>
        </a:p>
        <a:p>
          <a:pPr algn="l" rtl="0">
            <a:defRPr sz="1000"/>
          </a:pPr>
          <a:r>
            <a:rPr lang="en-US" altLang="zh-CN" sz="1100" b="0" i="0" u="none" strike="noStrike" baseline="0">
              <a:solidFill>
                <a:srgbClr val="000000"/>
              </a:solidFill>
              <a:latin typeface="Calibri"/>
            </a:rPr>
            <a:t>Hazard Function h(i)  =  1 - (S(i+1)/S(i)) </a:t>
          </a:r>
        </a:p>
        <a:p>
          <a:pPr algn="l" rtl="0">
            <a:defRPr sz="1000"/>
          </a:pPr>
          <a:r>
            <a:rPr lang="en-US" altLang="zh-CN" sz="1100" b="0" i="0" u="none" strike="noStrike" baseline="0">
              <a:solidFill>
                <a:srgbClr val="000000"/>
              </a:solidFill>
              <a:latin typeface="Calibri"/>
            </a:rPr>
            <a:t>hbar                              =  1/Sum(S(i))</a:t>
          </a:r>
        </a:p>
        <a:p>
          <a:pPr algn="l" rtl="0">
            <a:defRPr sz="1000"/>
          </a:pPr>
          <a:r>
            <a:rPr lang="en-US" altLang="zh-CN" sz="1100" b="0" i="0" u="none" strike="noStrike" baseline="0">
              <a:solidFill>
                <a:srgbClr val="000000"/>
              </a:solidFill>
              <a:latin typeface="Calibri"/>
            </a:rPr>
            <a:t>DAF pdf     alpha(i)     =   i.h(i).hbar.S(i)</a:t>
          </a:r>
        </a:p>
        <a:p>
          <a:pPr algn="l" rtl="0">
            <a:defRPr sz="1000"/>
          </a:pPr>
          <a:r>
            <a:rPr lang="en-US" altLang="zh-CN" sz="1100" b="0" i="0" u="none" strike="noStrike" baseline="0">
              <a:solidFill>
                <a:srgbClr val="000000"/>
              </a:solidFill>
              <a:latin typeface="Calibri"/>
            </a:rPr>
            <a:t>Calvo pdf                     =   i.hbar^2.(1-hbar)^(i-1).</a:t>
          </a:r>
        </a:p>
        <a:p>
          <a:pPr algn="l" rtl="0">
            <a:defRPr sz="1000"/>
          </a:pPr>
          <a:endParaRPr lang="en-US" altLang="zh-CN" sz="1100" b="0" i="0" u="none" strike="noStrike" baseline="0">
            <a:solidFill>
              <a:srgbClr val="000000"/>
            </a:solidFill>
            <a:latin typeface="Calibri"/>
          </a:endParaRPr>
        </a:p>
        <a:p>
          <a:pPr algn="l" rtl="0">
            <a:defRPr sz="1000"/>
          </a:pPr>
          <a:r>
            <a:rPr lang="en-US" altLang="zh-CN" sz="1100" b="0" i="0" u="none" strike="noStrike" baseline="0">
              <a:solidFill>
                <a:srgbClr val="000000"/>
              </a:solidFill>
              <a:latin typeface="Calibri"/>
            </a:rPr>
            <a:t>We also report the cumulative density functions</a:t>
          </a:r>
        </a:p>
        <a:p>
          <a:pPr algn="l" rtl="0">
            <a:defRPr sz="1000"/>
          </a:pPr>
          <a:endParaRPr lang="en-US" altLang="zh-CN" sz="1100" b="0" i="0" u="none" strike="noStrike" baseline="0">
            <a:solidFill>
              <a:srgbClr val="000000"/>
            </a:solidFill>
            <a:latin typeface="Calibri"/>
          </a:endParaRPr>
        </a:p>
        <a:p>
          <a:pPr algn="l" rtl="0">
            <a:defRPr sz="1000"/>
          </a:pPr>
          <a:r>
            <a:rPr lang="en-US" altLang="zh-CN" sz="1100" b="0" i="0" u="none" strike="noStrike" baseline="0">
              <a:solidFill>
                <a:srgbClr val="000000"/>
              </a:solidFill>
              <a:latin typeface="Calibri"/>
            </a:rPr>
            <a:t>the 11 CPI catgories included in the data and their CPI share</a:t>
          </a:r>
        </a:p>
        <a:p>
          <a:pPr algn="l" rtl="0">
            <a:defRPr sz="1000"/>
          </a:pPr>
          <a:endParaRPr lang="en-US" altLang="zh-CN" sz="1100" b="0" i="0" u="none" strike="noStrike" baseline="0">
            <a:solidFill>
              <a:srgbClr val="000000"/>
            </a:solidFill>
            <a:latin typeface="Calibri"/>
          </a:endParaRPr>
        </a:p>
        <a:p>
          <a:pPr algn="l" rtl="0">
            <a:defRPr sz="1000"/>
          </a:pPr>
          <a:r>
            <a:rPr lang="en-US" altLang="zh-CN" sz="1100" b="0" i="0" u="none" strike="noStrike" baseline="0">
              <a:solidFill>
                <a:srgbClr val="000000"/>
              </a:solidFill>
              <a:latin typeface="Calibri"/>
            </a:rPr>
            <a:t>Food and Non-Alcoholic Beverages 		 17.6</a:t>
          </a:r>
        </a:p>
        <a:p>
          <a:pPr algn="l" rtl="0">
            <a:defRPr sz="1000"/>
          </a:pPr>
          <a:r>
            <a:rPr lang="en-US" altLang="zh-CN" sz="1100" b="0" i="0" u="none" strike="noStrike" baseline="0">
              <a:solidFill>
                <a:srgbClr val="000000"/>
              </a:solidFill>
              <a:latin typeface="Calibri"/>
            </a:rPr>
            <a:t>Alcoholic Beverages and Tobacco  		7.1</a:t>
          </a:r>
        </a:p>
        <a:p>
          <a:pPr algn="l" rtl="0">
            <a:defRPr sz="1000"/>
          </a:pPr>
          <a:r>
            <a:rPr lang="en-US" altLang="zh-CN" sz="1100" b="0" i="0" u="none" strike="noStrike" baseline="0">
              <a:solidFill>
                <a:srgbClr val="000000"/>
              </a:solidFill>
              <a:latin typeface="Calibri"/>
            </a:rPr>
            <a:t>Clothing and Footwear  			9.3</a:t>
          </a:r>
        </a:p>
        <a:p>
          <a:pPr algn="l" rtl="0">
            <a:defRPr sz="1000"/>
          </a:pPr>
          <a:r>
            <a:rPr lang="en-US" altLang="zh-CN" sz="1100" b="0" i="0" u="none" strike="noStrike" baseline="0">
              <a:solidFill>
                <a:srgbClr val="000000"/>
              </a:solidFill>
              <a:latin typeface="Calibri"/>
            </a:rPr>
            <a:t>Housing, Water, Electricity, Gas and other Fuels  	8.3</a:t>
          </a:r>
        </a:p>
        <a:p>
          <a:pPr algn="l" rtl="0">
            <a:defRPr sz="1000"/>
          </a:pPr>
          <a:r>
            <a:rPr lang="en-US" altLang="zh-CN" sz="1100" b="0" i="0" u="none" strike="noStrike" baseline="0">
              <a:solidFill>
                <a:srgbClr val="000000"/>
              </a:solidFill>
              <a:latin typeface="Calibri"/>
            </a:rPr>
            <a:t>Furniture, Household Equipment and Maintenance  	11.3</a:t>
          </a:r>
        </a:p>
        <a:p>
          <a:pPr algn="l" rtl="0">
            <a:defRPr sz="1000"/>
          </a:pPr>
          <a:r>
            <a:rPr lang="en-US" altLang="zh-CN" sz="1100" b="0" i="0" u="none" strike="noStrike" baseline="0">
              <a:solidFill>
                <a:srgbClr val="000000"/>
              </a:solidFill>
              <a:latin typeface="Calibri"/>
            </a:rPr>
            <a:t>Health				 1.9</a:t>
          </a:r>
        </a:p>
        <a:p>
          <a:pPr algn="l" rtl="0">
            <a:defRPr sz="1000"/>
          </a:pPr>
          <a:r>
            <a:rPr lang="en-US" altLang="zh-CN" sz="1100" b="0" i="0" u="none" strike="noStrike" baseline="0">
              <a:solidFill>
                <a:srgbClr val="000000"/>
              </a:solidFill>
              <a:latin typeface="Calibri"/>
            </a:rPr>
            <a:t>Transport 				 10.4</a:t>
          </a:r>
        </a:p>
        <a:p>
          <a:pPr algn="l" rtl="0">
            <a:defRPr sz="1000"/>
          </a:pPr>
          <a:r>
            <a:rPr lang="en-US" altLang="zh-CN" sz="1100" b="0" i="0" u="none" strike="noStrike" baseline="0">
              <a:solidFill>
                <a:srgbClr val="000000"/>
              </a:solidFill>
              <a:latin typeface="Calibri"/>
            </a:rPr>
            <a:t>Communications  			0.2</a:t>
          </a:r>
        </a:p>
        <a:p>
          <a:pPr algn="l" rtl="0">
            <a:defRPr sz="1000"/>
          </a:pPr>
          <a:r>
            <a:rPr lang="en-US" altLang="zh-CN" sz="1100" b="0" i="0" u="none" strike="noStrike" baseline="0">
              <a:solidFill>
                <a:srgbClr val="000000"/>
              </a:solidFill>
              <a:latin typeface="Calibri"/>
            </a:rPr>
            <a:t>Recreation and Culture  			9.9</a:t>
          </a:r>
        </a:p>
        <a:p>
          <a:pPr algn="l" rtl="0">
            <a:defRPr sz="1000"/>
          </a:pPr>
          <a:r>
            <a:rPr lang="en-US" altLang="zh-CN" sz="1100" b="0" i="0" u="none" strike="noStrike" baseline="0">
              <a:solidFill>
                <a:srgbClr val="000000"/>
              </a:solidFill>
              <a:latin typeface="Calibri"/>
            </a:rPr>
            <a:t>Restaurants and Hotels 			 17.5</a:t>
          </a:r>
        </a:p>
        <a:p>
          <a:pPr algn="l" rtl="0">
            <a:defRPr sz="1000"/>
          </a:pPr>
          <a:r>
            <a:rPr lang="en-US" altLang="zh-CN" sz="1100" b="0" i="0" u="none" strike="noStrike" baseline="0">
              <a:solidFill>
                <a:srgbClr val="000000"/>
              </a:solidFill>
              <a:latin typeface="Calibri"/>
            </a:rPr>
            <a:t>Miscellaneous Goods and Services 		 6.5</a:t>
          </a:r>
        </a:p>
        <a:p>
          <a:pPr algn="l" rtl="0">
            <a:defRPr sz="1000"/>
          </a:pPr>
          <a:endParaRPr lang="en-US" altLang="zh-CN" sz="1100" b="0" i="0" u="none" strike="noStrike" baseline="0">
            <a:solidFill>
              <a:srgbClr val="000000"/>
            </a:solidFill>
            <a:latin typeface="Calibri"/>
          </a:endParaRPr>
        </a:p>
        <a:p>
          <a:pPr algn="l" rtl="0">
            <a:defRPr sz="1000"/>
          </a:pPr>
          <a:endParaRPr lang="en-US" altLang="zh-CN" sz="1100" b="0" i="0" u="none" strike="noStrike" baseline="0">
            <a:solidFill>
              <a:srgbClr val="000000"/>
            </a:solidFill>
            <a:latin typeface="Calibri"/>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100" baseline="0">
              <a:solidFill>
                <a:schemeClr val="dk1"/>
              </a:solidFill>
              <a:latin typeface="+mn-lt"/>
              <a:ea typeface="+mn-ea"/>
              <a:cs typeface="+mn-cs"/>
            </a:rPr>
            <a:t>Huw Dixon  (2012), A unifed framework for using micro-data to compare dynamic time-dependent price-setting models, </a:t>
          </a:r>
          <a:r>
            <a:rPr lang="en-GB" sz="1100" i="1" baseline="0">
              <a:solidFill>
                <a:schemeClr val="dk1"/>
              </a:solidFill>
              <a:latin typeface="+mn-lt"/>
              <a:ea typeface="+mn-ea"/>
              <a:cs typeface="+mn-cs"/>
            </a:rPr>
            <a:t>BE Journal of Macro-economics </a:t>
          </a:r>
          <a:r>
            <a:rPr lang="en-GB" sz="1100" baseline="0">
              <a:solidFill>
                <a:schemeClr val="dk1"/>
              </a:solidFill>
              <a:latin typeface="+mn-lt"/>
              <a:ea typeface="+mn-ea"/>
              <a:cs typeface="+mn-cs"/>
            </a:rPr>
            <a:t>(Contributions), volume 12.</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1100" baseline="0">
            <a:solidFill>
              <a:schemeClr val="dk1"/>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1100">
              <a:solidFill>
                <a:schemeClr val="dk1"/>
              </a:solidFill>
              <a:latin typeface="+mn-lt"/>
              <a:ea typeface="+mn-ea"/>
              <a:cs typeface="+mn-cs"/>
            </a:rPr>
            <a:t>Huw Dixon &amp; Hervé Le Bihan, (2012). Generalised Taylor and Generalised Calvo Price and Wage Setting: Micro‐evidence with Macro Implications," Economic Journal, vol. 122(560), pp, 532-555</a:t>
          </a:r>
          <a:r>
            <a:rPr lang="en-GB" sz="1000">
              <a:solidFill>
                <a:schemeClr val="dk1"/>
              </a:solidFill>
              <a:latin typeface="+mn-lt"/>
              <a:ea typeface="+mn-ea"/>
              <a:cs typeface="+mn-cs"/>
            </a:rPr>
            <a:t>.</a:t>
          </a:r>
          <a:endParaRPr lang="en-GB" sz="1100"/>
        </a:p>
        <a:p>
          <a:pPr algn="l" rtl="0">
            <a:defRPr sz="1000"/>
          </a:pPr>
          <a:endParaRPr lang="en-US" altLang="zh-CN" sz="1100" b="0" i="0" u="none" strike="noStrike" baseline="0">
            <a:solidFill>
              <a:srgbClr val="000000"/>
            </a:solidFill>
            <a:latin typeface="Calibri"/>
          </a:endParaRPr>
        </a:p>
        <a:p>
          <a:pPr algn="l" rtl="0">
            <a:defRPr sz="1000"/>
          </a:pPr>
          <a:endParaRPr lang="en-US" altLang="zh-CN" sz="1100" b="0" i="0" u="none" strike="noStrike" baseline="0">
            <a:solidFill>
              <a:srgbClr val="000000"/>
            </a:solidFill>
            <a:latin typeface="Calibri"/>
          </a:endParaRPr>
        </a:p>
      </xdr:txBody>
    </xdr:sp>
    <xdr:clientData/>
  </xdr:twoCellAnchor>
</xdr:wsDr>
</file>

<file path=xl/drawings/drawing10.xml><?xml version="1.0" encoding="utf-8"?>
<xdr:wsDr xmlns:xdr="http://schemas.openxmlformats.org/drawingml/2006/spreadsheetDrawing" xmlns:a="http://schemas.openxmlformats.org/drawingml/2006/main">
  <xdr:absoluteAnchor>
    <xdr:pos x="0" y="0"/>
    <xdr:ext cx="9201150" cy="5610225"/>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twoCellAnchor>
    <xdr:from>
      <xdr:col>7</xdr:col>
      <xdr:colOff>209550</xdr:colOff>
      <xdr:row>11</xdr:row>
      <xdr:rowOff>9525</xdr:rowOff>
    </xdr:from>
    <xdr:to>
      <xdr:col>14</xdr:col>
      <xdr:colOff>514350</xdr:colOff>
      <xdr:row>28</xdr:row>
      <xdr:rowOff>0</xdr:rowOff>
    </xdr:to>
    <xdr:graphicFrame macro="">
      <xdr:nvGraphicFramePr>
        <xdr:cNvPr id="153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absoluteAnchor>
    <xdr:pos x="0" y="0"/>
    <xdr:ext cx="9201150" cy="5610225"/>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twoCellAnchor>
    <xdr:from>
      <xdr:col>7</xdr:col>
      <xdr:colOff>209550</xdr:colOff>
      <xdr:row>11</xdr:row>
      <xdr:rowOff>9525</xdr:rowOff>
    </xdr:from>
    <xdr:to>
      <xdr:col>14</xdr:col>
      <xdr:colOff>514350</xdr:colOff>
      <xdr:row>28</xdr:row>
      <xdr:rowOff>0</xdr:rowOff>
    </xdr:to>
    <xdr:graphicFrame macro="">
      <xdr:nvGraphicFramePr>
        <xdr:cNvPr id="184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absoluteAnchor>
    <xdr:pos x="0" y="0"/>
    <xdr:ext cx="9201150" cy="5610225"/>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twoCellAnchor>
    <xdr:from>
      <xdr:col>7</xdr:col>
      <xdr:colOff>209550</xdr:colOff>
      <xdr:row>11</xdr:row>
      <xdr:rowOff>9525</xdr:rowOff>
    </xdr:from>
    <xdr:to>
      <xdr:col>14</xdr:col>
      <xdr:colOff>514350</xdr:colOff>
      <xdr:row>28</xdr:row>
      <xdr:rowOff>0</xdr:rowOff>
    </xdr:to>
    <xdr:graphicFrame macro="">
      <xdr:nvGraphicFramePr>
        <xdr:cNvPr id="215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absoluteAnchor>
    <xdr:pos x="0" y="0"/>
    <xdr:ext cx="9201150" cy="5610225"/>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twoCellAnchor>
    <xdr:from>
      <xdr:col>7</xdr:col>
      <xdr:colOff>209550</xdr:colOff>
      <xdr:row>11</xdr:row>
      <xdr:rowOff>9525</xdr:rowOff>
    </xdr:from>
    <xdr:to>
      <xdr:col>14</xdr:col>
      <xdr:colOff>514350</xdr:colOff>
      <xdr:row>28</xdr:row>
      <xdr:rowOff>0</xdr:rowOff>
    </xdr:to>
    <xdr:graphicFrame macro="">
      <xdr:nvGraphicFramePr>
        <xdr:cNvPr id="2457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absoluteAnchor>
    <xdr:pos x="0" y="0"/>
    <xdr:ext cx="9201150" cy="5610225"/>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twoCellAnchor>
    <xdr:from>
      <xdr:col>7</xdr:col>
      <xdr:colOff>209550</xdr:colOff>
      <xdr:row>11</xdr:row>
      <xdr:rowOff>9525</xdr:rowOff>
    </xdr:from>
    <xdr:to>
      <xdr:col>14</xdr:col>
      <xdr:colOff>514350</xdr:colOff>
      <xdr:row>28</xdr:row>
      <xdr:rowOff>0</xdr:rowOff>
    </xdr:to>
    <xdr:graphicFrame macro="">
      <xdr:nvGraphicFramePr>
        <xdr:cNvPr id="276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9201150" cy="5610225"/>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9201150" cy="5610225"/>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twoCellAnchor>
    <xdr:from>
      <xdr:col>7</xdr:col>
      <xdr:colOff>209550</xdr:colOff>
      <xdr:row>11</xdr:row>
      <xdr:rowOff>9525</xdr:rowOff>
    </xdr:from>
    <xdr:to>
      <xdr:col>14</xdr:col>
      <xdr:colOff>514350</xdr:colOff>
      <xdr:row>28</xdr:row>
      <xdr:rowOff>0</xdr:rowOff>
    </xdr:to>
    <xdr:graphicFrame macro="">
      <xdr:nvGraphicFramePr>
        <xdr:cNvPr id="307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absoluteAnchor>
    <xdr:pos x="0" y="0"/>
    <xdr:ext cx="9201150" cy="5610225"/>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xdr:wsDr xmlns:xdr="http://schemas.openxmlformats.org/drawingml/2006/spreadsheetDrawing" xmlns:a="http://schemas.openxmlformats.org/drawingml/2006/main">
  <xdr:twoCellAnchor>
    <xdr:from>
      <xdr:col>7</xdr:col>
      <xdr:colOff>209550</xdr:colOff>
      <xdr:row>11</xdr:row>
      <xdr:rowOff>9525</xdr:rowOff>
    </xdr:from>
    <xdr:to>
      <xdr:col>14</xdr:col>
      <xdr:colOff>514350</xdr:colOff>
      <xdr:row>28</xdr:row>
      <xdr:rowOff>0</xdr:rowOff>
    </xdr:to>
    <xdr:graphicFrame macro="">
      <xdr:nvGraphicFramePr>
        <xdr:cNvPr id="337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361950</xdr:colOff>
      <xdr:row>2</xdr:row>
      <xdr:rowOff>28575</xdr:rowOff>
    </xdr:from>
    <xdr:to>
      <xdr:col>20</xdr:col>
      <xdr:colOff>123825</xdr:colOff>
      <xdr:row>29</xdr:row>
      <xdr:rowOff>19050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absoluteAnchor>
    <xdr:pos x="0" y="0"/>
    <xdr:ext cx="9201150" cy="5610225"/>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7</xdr:col>
      <xdr:colOff>209550</xdr:colOff>
      <xdr:row>11</xdr:row>
      <xdr:rowOff>9525</xdr:rowOff>
    </xdr:from>
    <xdr:to>
      <xdr:col>14</xdr:col>
      <xdr:colOff>514350</xdr:colOff>
      <xdr:row>28</xdr:row>
      <xdr:rowOff>0</xdr:rowOff>
    </xdr:to>
    <xdr:graphicFrame macro="">
      <xdr:nvGraphicFramePr>
        <xdr:cNvPr id="61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absoluteAnchor>
    <xdr:pos x="0" y="0"/>
    <xdr:ext cx="9201150" cy="5610225"/>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xdr:from>
      <xdr:col>7</xdr:col>
      <xdr:colOff>209550</xdr:colOff>
      <xdr:row>11</xdr:row>
      <xdr:rowOff>9525</xdr:rowOff>
    </xdr:from>
    <xdr:to>
      <xdr:col>14</xdr:col>
      <xdr:colOff>514350</xdr:colOff>
      <xdr:row>28</xdr:row>
      <xdr:rowOff>0</xdr:rowOff>
    </xdr:to>
    <xdr:graphicFrame macro="">
      <xdr:nvGraphicFramePr>
        <xdr:cNvPr id="921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absoluteAnchor>
    <xdr:pos x="0" y="0"/>
    <xdr:ext cx="9201150" cy="5610225"/>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twoCellAnchor>
    <xdr:from>
      <xdr:col>7</xdr:col>
      <xdr:colOff>209550</xdr:colOff>
      <xdr:row>11</xdr:row>
      <xdr:rowOff>9525</xdr:rowOff>
    </xdr:from>
    <xdr:to>
      <xdr:col>14</xdr:col>
      <xdr:colOff>514350</xdr:colOff>
      <xdr:row>28</xdr:row>
      <xdr:rowOff>0</xdr:rowOff>
    </xdr:to>
    <xdr:graphicFrame macro="">
      <xdr:nvGraphicFramePr>
        <xdr:cNvPr id="122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7.xml"/></Relationships>
</file>

<file path=xl/worksheets/sheet1.xml><?xml version="1.0" encoding="utf-8"?>
<worksheet xmlns="http://schemas.openxmlformats.org/spreadsheetml/2006/main" xmlns:r="http://schemas.openxmlformats.org/officeDocument/2006/relationships">
  <dimension ref="A1"/>
  <sheetViews>
    <sheetView workbookViewId="0">
      <selection activeCell="M17" sqref="M17"/>
    </sheetView>
  </sheetViews>
  <sheetFormatPr defaultRowHeight="12.75"/>
  <sheetData/>
  <phoneticPr fontId="4" type="noConversion"/>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dimension ref="A1:J71"/>
  <sheetViews>
    <sheetView workbookViewId="0">
      <selection activeCell="B2" sqref="B2:G49"/>
    </sheetView>
  </sheetViews>
  <sheetFormatPr defaultRowHeight="12.75"/>
  <sheetData>
    <row r="1" spans="1:10">
      <c r="A1" t="s">
        <v>0</v>
      </c>
      <c r="B1" t="s">
        <v>11</v>
      </c>
      <c r="C1" t="s">
        <v>12</v>
      </c>
      <c r="D1" t="s">
        <v>5</v>
      </c>
      <c r="E1" t="s">
        <v>7</v>
      </c>
      <c r="F1" t="s">
        <v>3</v>
      </c>
      <c r="G1" t="s">
        <v>8</v>
      </c>
      <c r="J1" s="2"/>
    </row>
    <row r="2" spans="1:10">
      <c r="A2">
        <v>1</v>
      </c>
      <c r="B2" s="6">
        <v>0.63009999999999999</v>
      </c>
      <c r="C2" s="6">
        <v>0.36990000000000001</v>
      </c>
      <c r="D2" s="6">
        <f>A2*1*C2*B68</f>
        <v>5.0512774993513476E-2</v>
      </c>
      <c r="E2" s="6">
        <f>D2</f>
        <v>5.0512774993513476E-2</v>
      </c>
      <c r="F2" s="6">
        <f>$B$68^2*A2*(1-$B$68)^(A2-1)</f>
        <v>1.8648065799370457E-2</v>
      </c>
      <c r="G2" s="6">
        <f>F2</f>
        <v>1.8648065799370457E-2</v>
      </c>
    </row>
    <row r="3" spans="1:10">
      <c r="A3">
        <v>2</v>
      </c>
      <c r="B3" s="6">
        <v>0.48830000000000001</v>
      </c>
      <c r="C3" s="6">
        <v>0.22504364386605302</v>
      </c>
      <c r="D3" s="6">
        <f>A3*B2*C3*$B$68</f>
        <v>3.8727826407570755E-2</v>
      </c>
      <c r="E3" s="6">
        <f>D3+E2</f>
        <v>8.9240601401084224E-2</v>
      </c>
      <c r="F3" s="6">
        <f t="shared" ref="F3:F66" si="0">$B$68^2*A3*(1-$B$68)^(A3-1)</f>
        <v>3.2203049404700181E-2</v>
      </c>
      <c r="G3" s="6">
        <f>F3+G2</f>
        <v>5.0851115204070638E-2</v>
      </c>
    </row>
    <row r="4" spans="1:10">
      <c r="A4">
        <v>3</v>
      </c>
      <c r="B4" s="6">
        <v>0.40339999999999998</v>
      </c>
      <c r="C4" s="6">
        <v>0.17386852344869963</v>
      </c>
      <c r="D4" s="6">
        <f t="shared" ref="D4:D67" si="1">A4*B3*C4*$B$68</f>
        <v>3.4781302489450897E-2</v>
      </c>
      <c r="E4" s="6">
        <f t="shared" ref="E4:E67" si="2">D4+E3</f>
        <v>0.12402190389053512</v>
      </c>
      <c r="F4" s="6">
        <f t="shared" si="0"/>
        <v>4.1708201890162118E-2</v>
      </c>
      <c r="G4" s="6">
        <f t="shared" ref="G4:G67" si="3">F4+G3</f>
        <v>9.2559317094232763E-2</v>
      </c>
    </row>
    <row r="5" spans="1:10">
      <c r="A5">
        <v>4</v>
      </c>
      <c r="B5" s="6">
        <v>0.34910000000000002</v>
      </c>
      <c r="C5" s="6">
        <v>0.13460585027268213</v>
      </c>
      <c r="D5" s="6">
        <f t="shared" si="1"/>
        <v>2.966038045036799E-2</v>
      </c>
      <c r="E5" s="6">
        <f t="shared" si="2"/>
        <v>0.15368228434090311</v>
      </c>
      <c r="F5" s="6">
        <f t="shared" si="0"/>
        <v>4.8016822066177078E-2</v>
      </c>
      <c r="G5" s="6">
        <f t="shared" si="3"/>
        <v>0.14057613916040984</v>
      </c>
    </row>
    <row r="6" spans="1:10">
      <c r="A6">
        <v>5</v>
      </c>
      <c r="B6" s="6">
        <v>0.31030000000000002</v>
      </c>
      <c r="C6" s="6">
        <v>0.11114293898596395</v>
      </c>
      <c r="D6" s="6">
        <f t="shared" si="1"/>
        <v>2.6492236682188745E-2</v>
      </c>
      <c r="E6" s="6">
        <f t="shared" si="2"/>
        <v>0.18017452102309187</v>
      </c>
      <c r="F6" s="6">
        <f t="shared" si="0"/>
        <v>5.1824680837207773E-2</v>
      </c>
      <c r="G6" s="6">
        <f t="shared" si="3"/>
        <v>0.1924008199976176</v>
      </c>
    </row>
    <row r="7" spans="1:10">
      <c r="A7">
        <v>6</v>
      </c>
      <c r="B7" s="6">
        <v>0.26900000000000002</v>
      </c>
      <c r="C7" s="6">
        <v>0.13309700290041893</v>
      </c>
      <c r="D7" s="6">
        <f t="shared" si="1"/>
        <v>3.3839052834259628E-2</v>
      </c>
      <c r="E7" s="6">
        <f t="shared" si="2"/>
        <v>0.21401357385735148</v>
      </c>
      <c r="F7" s="6">
        <f t="shared" si="0"/>
        <v>5.3697132196083151E-2</v>
      </c>
      <c r="G7" s="6">
        <f t="shared" si="3"/>
        <v>0.24609795219370076</v>
      </c>
    </row>
    <row r="8" spans="1:10">
      <c r="A8">
        <v>7</v>
      </c>
      <c r="B8" s="6">
        <v>0.24210000000000001</v>
      </c>
      <c r="C8" s="6">
        <v>0.1</v>
      </c>
      <c r="D8" s="6">
        <f t="shared" si="1"/>
        <v>2.5713856532248142E-2</v>
      </c>
      <c r="E8" s="6">
        <f t="shared" si="2"/>
        <v>0.23972743038959962</v>
      </c>
      <c r="F8" s="6">
        <f t="shared" si="0"/>
        <v>5.4091757367033547E-2</v>
      </c>
      <c r="G8" s="6">
        <f t="shared" si="3"/>
        <v>0.30018970956073432</v>
      </c>
    </row>
    <row r="9" spans="1:10">
      <c r="A9">
        <v>8</v>
      </c>
      <c r="B9" s="6">
        <v>0.22009999999999999</v>
      </c>
      <c r="C9" s="6">
        <v>9.0871540685667163E-2</v>
      </c>
      <c r="D9" s="6">
        <f t="shared" si="1"/>
        <v>2.4034194103428979E-2</v>
      </c>
      <c r="E9" s="6">
        <f t="shared" si="2"/>
        <v>0.26376162449302859</v>
      </c>
      <c r="F9" s="6">
        <f t="shared" si="0"/>
        <v>5.3377256497682053E-2</v>
      </c>
      <c r="G9" s="6">
        <f t="shared" si="3"/>
        <v>0.35356696605841637</v>
      </c>
    </row>
    <row r="10" spans="1:10">
      <c r="A10">
        <v>9</v>
      </c>
      <c r="B10" s="6">
        <v>0.19989999999999999</v>
      </c>
      <c r="C10" s="6">
        <v>9.177646524307137E-2</v>
      </c>
      <c r="D10" s="6">
        <f t="shared" si="1"/>
        <v>2.4826230045473786E-2</v>
      </c>
      <c r="E10" s="6">
        <f t="shared" si="2"/>
        <v>0.28858785453850239</v>
      </c>
      <c r="F10" s="6">
        <f t="shared" si="0"/>
        <v>5.1849190484349515E-2</v>
      </c>
      <c r="G10" s="6">
        <f t="shared" si="3"/>
        <v>0.40541615654276586</v>
      </c>
    </row>
    <row r="11" spans="1:10">
      <c r="A11">
        <v>10</v>
      </c>
      <c r="B11" s="6">
        <v>0.18160000000000001</v>
      </c>
      <c r="C11" s="6">
        <v>9.1545772886443166E-2</v>
      </c>
      <c r="D11" s="6">
        <f t="shared" si="1"/>
        <v>2.4990099550724412E-2</v>
      </c>
      <c r="E11" s="6">
        <f t="shared" si="2"/>
        <v>0.31357795408922678</v>
      </c>
      <c r="F11" s="6">
        <f t="shared" si="0"/>
        <v>4.9743080915650238E-2</v>
      </c>
      <c r="G11" s="6">
        <f t="shared" si="3"/>
        <v>0.45515923745841608</v>
      </c>
    </row>
    <row r="12" spans="1:10">
      <c r="A12">
        <v>11</v>
      </c>
      <c r="B12" s="6">
        <v>0.16819999999999999</v>
      </c>
      <c r="C12" s="6">
        <v>7.3788546255506682E-2</v>
      </c>
      <c r="D12" s="6">
        <f t="shared" si="1"/>
        <v>2.0128637561621771E-2</v>
      </c>
      <c r="E12" s="6">
        <f t="shared" si="2"/>
        <v>0.33370659165084854</v>
      </c>
      <c r="F12" s="6">
        <f t="shared" si="0"/>
        <v>4.7245296119532078E-2</v>
      </c>
      <c r="G12" s="6">
        <f t="shared" si="3"/>
        <v>0.50240453357794812</v>
      </c>
    </row>
    <row r="13" spans="1:10">
      <c r="A13">
        <v>12</v>
      </c>
      <c r="B13" s="6">
        <v>0.13880000000000001</v>
      </c>
      <c r="C13" s="6">
        <v>0.17479191438763364</v>
      </c>
      <c r="D13" s="6">
        <f t="shared" si="1"/>
        <v>4.8177634543691637E-2</v>
      </c>
      <c r="E13" s="6">
        <f t="shared" si="2"/>
        <v>0.38188422619454016</v>
      </c>
      <c r="F13" s="6">
        <f t="shared" si="0"/>
        <v>4.4502083675372922E-2</v>
      </c>
      <c r="G13" s="6">
        <f t="shared" si="3"/>
        <v>0.54690661725332101</v>
      </c>
    </row>
    <row r="14" spans="1:10">
      <c r="A14">
        <v>13</v>
      </c>
      <c r="B14" s="6">
        <v>0.1298</v>
      </c>
      <c r="C14" s="6">
        <v>6.4841498559077837E-2</v>
      </c>
      <c r="D14" s="6">
        <f t="shared" si="1"/>
        <v>1.5977276761938573E-2</v>
      </c>
      <c r="E14" s="6">
        <f t="shared" si="2"/>
        <v>0.39786150295647871</v>
      </c>
      <c r="F14" s="6">
        <f t="shared" si="0"/>
        <v>4.1627052617168987E-2</v>
      </c>
      <c r="G14" s="6">
        <f t="shared" si="3"/>
        <v>0.58853366987049005</v>
      </c>
    </row>
    <row r="15" spans="1:10">
      <c r="A15">
        <v>14</v>
      </c>
      <c r="B15" s="6">
        <v>0.1221</v>
      </c>
      <c r="C15" s="6">
        <v>5.9322033898305038E-2</v>
      </c>
      <c r="D15" s="6">
        <f t="shared" si="1"/>
        <v>1.4720943888350223E-2</v>
      </c>
      <c r="E15" s="6">
        <f t="shared" si="2"/>
        <v>0.41258244684482892</v>
      </c>
      <c r="F15" s="6">
        <f t="shared" si="0"/>
        <v>3.8707360302857832E-2</v>
      </c>
      <c r="G15" s="6">
        <f t="shared" si="3"/>
        <v>0.62724103017334787</v>
      </c>
    </row>
    <row r="16" spans="1:10">
      <c r="A16">
        <v>15</v>
      </c>
      <c r="B16" s="6">
        <v>0.1152</v>
      </c>
      <c r="C16" s="6">
        <v>5.651105651105659E-2</v>
      </c>
      <c r="D16" s="6">
        <f t="shared" si="1"/>
        <v>1.4133744827868751E-2</v>
      </c>
      <c r="E16" s="6">
        <f t="shared" si="2"/>
        <v>0.4267161916726977</v>
      </c>
      <c r="F16" s="6">
        <f t="shared" si="0"/>
        <v>3.5808818197358365E-2</v>
      </c>
      <c r="G16" s="6">
        <f t="shared" si="3"/>
        <v>0.66304984837070624</v>
      </c>
    </row>
    <row r="17" spans="1:7">
      <c r="A17">
        <v>16</v>
      </c>
      <c r="B17" s="6">
        <v>0.1055</v>
      </c>
      <c r="C17" s="6">
        <v>8.420138888888884E-2</v>
      </c>
      <c r="D17" s="6">
        <f t="shared" si="1"/>
        <v>2.1193789345750974E-2</v>
      </c>
      <c r="E17" s="6">
        <f t="shared" si="2"/>
        <v>0.4479099810184487</v>
      </c>
      <c r="F17" s="6">
        <f t="shared" si="0"/>
        <v>3.2980096457971897E-2</v>
      </c>
      <c r="G17" s="6">
        <f t="shared" si="3"/>
        <v>0.69602994482867819</v>
      </c>
    </row>
    <row r="18" spans="1:7">
      <c r="A18">
        <v>17</v>
      </c>
      <c r="B18" s="6">
        <v>0.1014</v>
      </c>
      <c r="C18" s="6">
        <v>3.8862559241706118E-2</v>
      </c>
      <c r="D18" s="6">
        <f t="shared" si="1"/>
        <v>9.518087096642024E-3</v>
      </c>
      <c r="E18" s="6">
        <f t="shared" si="2"/>
        <v>0.45742806811509074</v>
      </c>
      <c r="F18" s="6">
        <f t="shared" si="0"/>
        <v>3.0256178240518426E-2</v>
      </c>
      <c r="G18" s="6">
        <f t="shared" si="3"/>
        <v>0.7262861230691966</v>
      </c>
    </row>
    <row r="19" spans="1:7">
      <c r="A19">
        <v>18</v>
      </c>
      <c r="B19" s="6">
        <v>9.2299999999999993E-2</v>
      </c>
      <c r="C19" s="6">
        <v>8.9743589743589869E-2</v>
      </c>
      <c r="D19" s="6">
        <f t="shared" si="1"/>
        <v>2.236818746671403E-2</v>
      </c>
      <c r="E19" s="6">
        <f t="shared" si="2"/>
        <v>0.47979625558180478</v>
      </c>
      <c r="F19" s="6">
        <f t="shared" si="0"/>
        <v>2.7661190231976013E-2</v>
      </c>
      <c r="G19" s="6">
        <f t="shared" si="3"/>
        <v>0.75394731330117259</v>
      </c>
    </row>
    <row r="20" spans="1:7">
      <c r="A20">
        <v>19</v>
      </c>
      <c r="B20" s="6">
        <v>8.4900000000000003E-2</v>
      </c>
      <c r="C20" s="6">
        <v>8.0173347778981441E-2</v>
      </c>
      <c r="D20" s="6">
        <f t="shared" si="1"/>
        <v>1.9200043698534685E-2</v>
      </c>
      <c r="E20" s="6">
        <f t="shared" si="2"/>
        <v>0.49899629928033945</v>
      </c>
      <c r="F20" s="6">
        <f t="shared" si="0"/>
        <v>2.5210715355918966E-2</v>
      </c>
      <c r="G20" s="6">
        <f t="shared" si="3"/>
        <v>0.77915802865709161</v>
      </c>
    </row>
    <row r="21" spans="1:7">
      <c r="A21">
        <v>20</v>
      </c>
      <c r="B21" s="6">
        <v>8.0299999999999996E-2</v>
      </c>
      <c r="C21" s="6">
        <v>5.4181389870435859E-2</v>
      </c>
      <c r="D21" s="6">
        <f t="shared" si="1"/>
        <v>1.256332873588333E-2</v>
      </c>
      <c r="E21" s="6">
        <f t="shared" si="2"/>
        <v>0.51155962801622279</v>
      </c>
      <c r="F21" s="6">
        <f t="shared" si="0"/>
        <v>2.2913676293608163E-2</v>
      </c>
      <c r="G21" s="6">
        <f t="shared" si="3"/>
        <v>0.80207170495069979</v>
      </c>
    </row>
    <row r="22" spans="1:7">
      <c r="A22">
        <v>21</v>
      </c>
      <c r="B22" s="6">
        <v>7.7299999999999994E-2</v>
      </c>
      <c r="C22" s="6">
        <v>3.7359900373599042E-2</v>
      </c>
      <c r="D22" s="6">
        <f t="shared" si="1"/>
        <v>8.6031490256592361E-3</v>
      </c>
      <c r="E22" s="6">
        <f t="shared" si="2"/>
        <v>0.52016277704188207</v>
      </c>
      <c r="F22" s="6">
        <f t="shared" si="0"/>
        <v>2.0773863910294805E-2</v>
      </c>
      <c r="G22" s="6">
        <f t="shared" si="3"/>
        <v>0.82284556886099458</v>
      </c>
    </row>
    <row r="23" spans="1:7">
      <c r="A23">
        <v>22</v>
      </c>
      <c r="B23" s="6">
        <v>7.4999999999999997E-2</v>
      </c>
      <c r="C23" s="6">
        <v>2.9754204398447559E-2</v>
      </c>
      <c r="D23" s="6">
        <f t="shared" si="1"/>
        <v>6.9098308047358141E-3</v>
      </c>
      <c r="E23" s="6">
        <f t="shared" si="2"/>
        <v>0.52707260784661791</v>
      </c>
      <c r="F23" s="6">
        <f t="shared" si="0"/>
        <v>1.8791172444724065E-2</v>
      </c>
      <c r="G23" s="6">
        <f t="shared" si="3"/>
        <v>0.84163674130571864</v>
      </c>
    </row>
    <row r="24" spans="1:7">
      <c r="A24">
        <v>23</v>
      </c>
      <c r="B24" s="6">
        <v>7.3400000000000007E-2</v>
      </c>
      <c r="C24" s="6">
        <v>2.1333333333333204E-2</v>
      </c>
      <c r="D24" s="6">
        <f t="shared" si="1"/>
        <v>5.0253314943532971E-3</v>
      </c>
      <c r="E24" s="6">
        <f t="shared" si="2"/>
        <v>0.53209793934097116</v>
      </c>
      <c r="F24" s="6">
        <f t="shared" si="0"/>
        <v>1.6962593047259923E-2</v>
      </c>
      <c r="G24" s="6">
        <f t="shared" si="3"/>
        <v>0.85859933435297853</v>
      </c>
    </row>
    <row r="25" spans="1:7">
      <c r="A25">
        <v>24</v>
      </c>
      <c r="B25" s="6">
        <v>6.93E-2</v>
      </c>
      <c r="C25" s="6">
        <v>5.58583106267031E-2</v>
      </c>
      <c r="D25" s="6">
        <f t="shared" si="1"/>
        <v>1.3437299430553487E-2</v>
      </c>
      <c r="E25" s="6">
        <f t="shared" si="2"/>
        <v>0.54553523877152466</v>
      </c>
      <c r="F25" s="6">
        <f t="shared" si="0"/>
        <v>1.5283008631555892E-2</v>
      </c>
      <c r="G25" s="6">
        <f t="shared" si="3"/>
        <v>0.87388234298453438</v>
      </c>
    </row>
    <row r="26" spans="1:7">
      <c r="A26">
        <v>25</v>
      </c>
      <c r="B26" s="6">
        <v>6.7699999999999996E-2</v>
      </c>
      <c r="C26" s="6">
        <v>2.3088023088023157E-2</v>
      </c>
      <c r="D26" s="6">
        <f t="shared" si="1"/>
        <v>5.4623168416884152E-3</v>
      </c>
      <c r="E26" s="6">
        <f t="shared" si="2"/>
        <v>0.55099755561321306</v>
      </c>
      <c r="F26" s="6">
        <f t="shared" si="0"/>
        <v>1.3745825776625488E-2</v>
      </c>
      <c r="G26" s="6">
        <f t="shared" si="3"/>
        <v>0.88762816876115991</v>
      </c>
    </row>
    <row r="27" spans="1:7">
      <c r="A27">
        <v>26</v>
      </c>
      <c r="B27" s="6">
        <v>6.1600000000000002E-2</v>
      </c>
      <c r="C27" s="6">
        <v>9.01033973412112E-2</v>
      </c>
      <c r="D27" s="6">
        <f t="shared" si="1"/>
        <v>2.16580862772945E-2</v>
      </c>
      <c r="E27" s="6">
        <f t="shared" si="2"/>
        <v>0.57265564189050755</v>
      </c>
      <c r="F27" s="6">
        <f t="shared" si="0"/>
        <v>1.2343473360983534E-2</v>
      </c>
      <c r="G27" s="6">
        <f t="shared" si="3"/>
        <v>0.89997164212214342</v>
      </c>
    </row>
    <row r="28" spans="1:7">
      <c r="A28">
        <v>27</v>
      </c>
      <c r="B28" s="6">
        <v>6.0400000000000002E-2</v>
      </c>
      <c r="C28" s="6">
        <v>1.9480519480519431E-2</v>
      </c>
      <c r="D28" s="6">
        <f t="shared" si="1"/>
        <v>4.4244766417675932E-3</v>
      </c>
      <c r="E28" s="6">
        <f t="shared" si="2"/>
        <v>0.57708011853227514</v>
      </c>
      <c r="F28" s="6">
        <f t="shared" si="0"/>
        <v>1.1067792542689558E-2</v>
      </c>
      <c r="G28" s="6">
        <f t="shared" si="3"/>
        <v>0.91103943466483295</v>
      </c>
    </row>
    <row r="29" spans="1:7">
      <c r="A29">
        <v>28</v>
      </c>
      <c r="B29" s="6">
        <v>5.8299999999999998E-2</v>
      </c>
      <c r="C29" s="6">
        <v>3.4768211920529923E-2</v>
      </c>
      <c r="D29" s="6">
        <f t="shared" si="1"/>
        <v>8.0296057572819754E-3</v>
      </c>
      <c r="E29" s="6">
        <f t="shared" si="2"/>
        <v>0.5851097242895571</v>
      </c>
      <c r="F29" s="6">
        <f t="shared" si="0"/>
        <v>9.9103384618864851E-3</v>
      </c>
      <c r="G29" s="6">
        <f t="shared" si="3"/>
        <v>0.92094977312671944</v>
      </c>
    </row>
    <row r="30" spans="1:7">
      <c r="A30">
        <v>29</v>
      </c>
      <c r="B30" s="6">
        <v>5.3800000000000001E-2</v>
      </c>
      <c r="C30" s="6">
        <v>7.7186963979416712E-2</v>
      </c>
      <c r="D30" s="6">
        <f t="shared" si="1"/>
        <v>1.7820808696008376E-2</v>
      </c>
      <c r="E30" s="6">
        <f t="shared" si="2"/>
        <v>0.60293053298556543</v>
      </c>
      <c r="F30" s="6">
        <f t="shared" si="0"/>
        <v>8.8626105034461371E-3</v>
      </c>
      <c r="G30" s="6">
        <f t="shared" si="3"/>
        <v>0.92981238363016561</v>
      </c>
    </row>
    <row r="31" spans="1:7">
      <c r="A31">
        <v>30</v>
      </c>
      <c r="B31" s="6">
        <v>5.3400000000000003E-2</v>
      </c>
      <c r="C31" s="6">
        <v>7.4349442379181285E-3</v>
      </c>
      <c r="D31" s="6">
        <f t="shared" si="1"/>
        <v>1.6386950525065006E-3</v>
      </c>
      <c r="E31" s="6">
        <f t="shared" si="2"/>
        <v>0.60456922803807189</v>
      </c>
      <c r="F31" s="6">
        <f t="shared" si="0"/>
        <v>7.9162250049193209E-3</v>
      </c>
      <c r="G31" s="6">
        <f t="shared" si="3"/>
        <v>0.93772860863508489</v>
      </c>
    </row>
    <row r="32" spans="1:7">
      <c r="A32">
        <v>31</v>
      </c>
      <c r="B32" s="6">
        <v>5.2699999999999997E-2</v>
      </c>
      <c r="C32" s="6">
        <v>1.3108614232209881E-2</v>
      </c>
      <c r="D32" s="6">
        <f t="shared" si="1"/>
        <v>2.9633068866159896E-3</v>
      </c>
      <c r="E32" s="6">
        <f t="shared" si="2"/>
        <v>0.60753253492468784</v>
      </c>
      <c r="F32" s="6">
        <f t="shared" si="0"/>
        <v>7.0630418349366874E-3</v>
      </c>
      <c r="G32" s="6">
        <f t="shared" si="3"/>
        <v>0.94479165047002156</v>
      </c>
    </row>
    <row r="33" spans="1:7">
      <c r="A33">
        <v>32</v>
      </c>
      <c r="B33" s="6">
        <v>5.0200000000000002E-2</v>
      </c>
      <c r="C33" s="6">
        <v>4.743833017077792E-2</v>
      </c>
      <c r="D33" s="6">
        <f t="shared" si="1"/>
        <v>1.0924633683376782E-2</v>
      </c>
      <c r="E33" s="6">
        <f t="shared" si="2"/>
        <v>0.61845716860806466</v>
      </c>
      <c r="F33" s="6">
        <f t="shared" si="0"/>
        <v>6.2952542201017573E-3</v>
      </c>
      <c r="G33" s="6">
        <f t="shared" si="3"/>
        <v>0.95108690469012336</v>
      </c>
    </row>
    <row r="34" spans="1:7">
      <c r="A34">
        <v>33</v>
      </c>
      <c r="B34" s="6">
        <v>4.9099999999999998E-2</v>
      </c>
      <c r="C34" s="6">
        <v>2.1912350597609653E-2</v>
      </c>
      <c r="D34" s="6">
        <f t="shared" si="1"/>
        <v>4.9570525338322432E-3</v>
      </c>
      <c r="E34" s="6">
        <f t="shared" si="2"/>
        <v>0.62341422114189693</v>
      </c>
      <c r="F34" s="6">
        <f t="shared" si="0"/>
        <v>5.6054494973528527E-3</v>
      </c>
      <c r="G34" s="6">
        <f t="shared" si="3"/>
        <v>0.95669235418747622</v>
      </c>
    </row>
    <row r="35" spans="1:7">
      <c r="A35">
        <v>34</v>
      </c>
      <c r="B35" s="6">
        <v>4.87E-2</v>
      </c>
      <c r="C35" s="6">
        <v>8.1466395112015366E-3</v>
      </c>
      <c r="D35" s="6">
        <f t="shared" si="1"/>
        <v>1.8571877261740347E-3</v>
      </c>
      <c r="E35" s="6">
        <f t="shared" si="2"/>
        <v>0.62527140886807098</v>
      </c>
      <c r="F35" s="6">
        <f t="shared" si="0"/>
        <v>4.9866470574111013E-3</v>
      </c>
      <c r="G35" s="6">
        <f t="shared" si="3"/>
        <v>0.96167900124488737</v>
      </c>
    </row>
    <row r="36" spans="1:7">
      <c r="A36">
        <v>35</v>
      </c>
      <c r="B36" s="6">
        <v>4.7800000000000002E-2</v>
      </c>
      <c r="C36" s="6">
        <v>1.848049281314168E-2</v>
      </c>
      <c r="D36" s="6">
        <f t="shared" si="1"/>
        <v>4.3015745128296137E-3</v>
      </c>
      <c r="E36" s="6">
        <f t="shared" si="2"/>
        <v>0.62957298338090062</v>
      </c>
      <c r="F36" s="6">
        <f t="shared" si="0"/>
        <v>4.4323185758762523E-3</v>
      </c>
      <c r="G36" s="6">
        <f t="shared" si="3"/>
        <v>0.96611131982076359</v>
      </c>
    </row>
    <row r="37" spans="1:7">
      <c r="A37">
        <v>36</v>
      </c>
      <c r="B37" s="6">
        <v>4.3499999999999997E-2</v>
      </c>
      <c r="C37" s="6">
        <v>8.9958158995816051E-2</v>
      </c>
      <c r="D37" s="6">
        <f t="shared" si="1"/>
        <v>2.1139166177334141E-2</v>
      </c>
      <c r="E37" s="6">
        <f t="shared" si="2"/>
        <v>0.65071214955823475</v>
      </c>
      <c r="F37" s="6">
        <f t="shared" si="0"/>
        <v>3.9363946619223314E-3</v>
      </c>
      <c r="G37" s="6">
        <f t="shared" si="3"/>
        <v>0.9700477144826859</v>
      </c>
    </row>
    <row r="38" spans="1:7">
      <c r="A38">
        <v>37</v>
      </c>
      <c r="B38" s="6">
        <v>4.1700000000000001E-2</v>
      </c>
      <c r="C38" s="6">
        <v>4.1379310344827447E-2</v>
      </c>
      <c r="D38" s="6">
        <f t="shared" si="1"/>
        <v>9.0947575414111539E-3</v>
      </c>
      <c r="E38" s="6">
        <f t="shared" si="2"/>
        <v>0.65980690709964596</v>
      </c>
      <c r="F38" s="6">
        <f t="shared" si="0"/>
        <v>3.4932612568910255E-3</v>
      </c>
      <c r="G38" s="6">
        <f t="shared" si="3"/>
        <v>0.97354097573957687</v>
      </c>
    </row>
    <row r="39" spans="1:7">
      <c r="A39">
        <v>38</v>
      </c>
      <c r="B39" s="6">
        <v>4.1000000000000002E-2</v>
      </c>
      <c r="C39" s="6">
        <v>1.6786570743405282E-2</v>
      </c>
      <c r="D39" s="6">
        <f t="shared" si="1"/>
        <v>3.6324406997227869E-3</v>
      </c>
      <c r="E39" s="6">
        <f t="shared" si="2"/>
        <v>0.66343934779936875</v>
      </c>
      <c r="F39" s="6">
        <f t="shared" si="0"/>
        <v>3.0977484582627615E-3</v>
      </c>
      <c r="G39" s="6">
        <f t="shared" si="3"/>
        <v>0.97663872419783959</v>
      </c>
    </row>
    <row r="40" spans="1:7">
      <c r="A40">
        <v>39</v>
      </c>
      <c r="B40" s="6">
        <v>4.1000000000000002E-2</v>
      </c>
      <c r="C40" s="6">
        <v>0</v>
      </c>
      <c r="D40" s="6">
        <f t="shared" si="1"/>
        <v>0</v>
      </c>
      <c r="E40" s="6">
        <f t="shared" si="2"/>
        <v>0.66343934779936875</v>
      </c>
      <c r="F40" s="6">
        <f t="shared" si="0"/>
        <v>2.7451139049141276E-3</v>
      </c>
      <c r="G40" s="6">
        <f t="shared" si="3"/>
        <v>0.97938383810275376</v>
      </c>
    </row>
    <row r="41" spans="1:7">
      <c r="A41">
        <v>40</v>
      </c>
      <c r="B41" s="6">
        <v>4.0300000000000002E-2</v>
      </c>
      <c r="C41" s="6">
        <v>1.7073170731707332E-2</v>
      </c>
      <c r="D41" s="6">
        <f t="shared" si="1"/>
        <v>3.8236217891818836E-3</v>
      </c>
      <c r="E41" s="6">
        <f t="shared" si="2"/>
        <v>0.66726296958855058</v>
      </c>
      <c r="F41" s="6">
        <f t="shared" si="0"/>
        <v>2.431022417471786E-3</v>
      </c>
      <c r="G41" s="6">
        <f t="shared" si="3"/>
        <v>0.9818148605202256</v>
      </c>
    </row>
    <row r="42" spans="1:7">
      <c r="A42">
        <v>41</v>
      </c>
      <c r="B42" s="6">
        <v>3.95E-2</v>
      </c>
      <c r="C42" s="6">
        <v>1.985111662531025E-2</v>
      </c>
      <c r="D42" s="6">
        <f t="shared" si="1"/>
        <v>4.4790998101845048E-3</v>
      </c>
      <c r="E42" s="6">
        <f t="shared" si="2"/>
        <v>0.67174206939873504</v>
      </c>
      <c r="F42" s="6">
        <f t="shared" si="0"/>
        <v>2.1515232263882018E-3</v>
      </c>
      <c r="G42" s="6">
        <f t="shared" si="3"/>
        <v>0.98396638374661383</v>
      </c>
    </row>
    <row r="43" spans="1:7">
      <c r="A43">
        <v>42</v>
      </c>
      <c r="B43" s="6">
        <v>3.8699999999999998E-2</v>
      </c>
      <c r="C43" s="6">
        <v>2.0253164556962133E-2</v>
      </c>
      <c r="D43" s="6">
        <f t="shared" si="1"/>
        <v>4.5883461470182796E-3</v>
      </c>
      <c r="E43" s="6">
        <f t="shared" si="2"/>
        <v>0.67633041554575335</v>
      </c>
      <c r="F43" s="6">
        <f t="shared" si="0"/>
        <v>1.9030258262385674E-3</v>
      </c>
      <c r="G43" s="6">
        <f t="shared" si="3"/>
        <v>0.98586940957285241</v>
      </c>
    </row>
    <row r="44" spans="1:7">
      <c r="A44">
        <v>43</v>
      </c>
      <c r="B44" s="6">
        <v>3.8699999999999998E-2</v>
      </c>
      <c r="C44" s="6">
        <v>0</v>
      </c>
      <c r="D44" s="6">
        <f t="shared" si="1"/>
        <v>0</v>
      </c>
      <c r="E44" s="6">
        <f t="shared" si="2"/>
        <v>0.67633041554575335</v>
      </c>
      <c r="F44" s="6">
        <f t="shared" si="0"/>
        <v>1.6822752560920276E-3</v>
      </c>
      <c r="G44" s="6">
        <f t="shared" si="3"/>
        <v>0.9875516848289444</v>
      </c>
    </row>
    <row r="45" spans="1:7">
      <c r="A45">
        <v>44</v>
      </c>
      <c r="B45" s="6">
        <v>3.7999999999999999E-2</v>
      </c>
      <c r="C45" s="6">
        <v>1.8087855297157618E-2</v>
      </c>
      <c r="D45" s="6">
        <f t="shared" si="1"/>
        <v>4.2059839681000662E-3</v>
      </c>
      <c r="E45" s="6">
        <f t="shared" si="2"/>
        <v>0.68053639951385336</v>
      </c>
      <c r="F45" s="6">
        <f t="shared" si="0"/>
        <v>1.486327412976078E-3</v>
      </c>
      <c r="G45" s="6">
        <f t="shared" si="3"/>
        <v>0.98903801224192045</v>
      </c>
    </row>
    <row r="46" spans="1:7">
      <c r="A46">
        <v>45</v>
      </c>
      <c r="B46" s="6">
        <v>3.7999999999999999E-2</v>
      </c>
      <c r="C46" s="6">
        <v>0</v>
      </c>
      <c r="D46" s="6">
        <f t="shared" si="1"/>
        <v>0</v>
      </c>
      <c r="E46" s="6">
        <f t="shared" si="2"/>
        <v>0.68053639951385336</v>
      </c>
      <c r="F46" s="6">
        <f t="shared" si="0"/>
        <v>1.3125248503691098E-3</v>
      </c>
      <c r="G46" s="6">
        <f t="shared" si="3"/>
        <v>0.9903505370922896</v>
      </c>
    </row>
    <row r="47" spans="1:7">
      <c r="A47">
        <v>46</v>
      </c>
      <c r="B47" s="6">
        <v>3.7900000000000003E-2</v>
      </c>
      <c r="C47" s="6">
        <v>2.6315789473683182E-3</v>
      </c>
      <c r="D47" s="6">
        <f t="shared" si="1"/>
        <v>6.2816643679414143E-4</v>
      </c>
      <c r="E47" s="6">
        <f t="shared" si="2"/>
        <v>0.68116456595064745</v>
      </c>
      <c r="F47" s="6">
        <f t="shared" si="0"/>
        <v>1.158473389608388E-3</v>
      </c>
      <c r="G47" s="6">
        <f t="shared" si="3"/>
        <v>0.99150901048189799</v>
      </c>
    </row>
    <row r="48" spans="1:7">
      <c r="A48">
        <v>47</v>
      </c>
      <c r="B48" s="6">
        <v>3.61E-2</v>
      </c>
      <c r="C48" s="6">
        <v>4.7493403693931513E-2</v>
      </c>
      <c r="D48" s="6">
        <f t="shared" si="1"/>
        <v>1.1552800120170993E-2</v>
      </c>
      <c r="E48" s="6">
        <f t="shared" si="2"/>
        <v>0.69271736607081846</v>
      </c>
      <c r="F48" s="6">
        <f t="shared" si="0"/>
        <v>1.0220197735046736E-3</v>
      </c>
      <c r="G48" s="6">
        <f t="shared" si="3"/>
        <v>0.99253103025540268</v>
      </c>
    </row>
    <row r="49" spans="1:7">
      <c r="A49">
        <v>48</v>
      </c>
      <c r="B49" s="6">
        <v>3.5799999999999998E-2</v>
      </c>
      <c r="C49" s="6">
        <v>8.3102493074792561E-3</v>
      </c>
      <c r="D49" s="6">
        <f t="shared" si="1"/>
        <v>1.9664340630078311E-3</v>
      </c>
      <c r="E49" s="6">
        <f t="shared" si="2"/>
        <v>0.69468380013382625</v>
      </c>
      <c r="F49" s="6">
        <f t="shared" si="0"/>
        <v>9.0123051367235253E-4</v>
      </c>
      <c r="G49" s="6">
        <f t="shared" si="3"/>
        <v>0.99343226076907498</v>
      </c>
    </row>
    <row r="50" spans="1:7">
      <c r="A50">
        <v>49</v>
      </c>
      <c r="B50">
        <v>3.5799999999999998E-2</v>
      </c>
      <c r="C50">
        <v>0</v>
      </c>
      <c r="D50">
        <f t="shared" si="1"/>
        <v>0</v>
      </c>
      <c r="E50">
        <f t="shared" si="2"/>
        <v>0.69468380013382625</v>
      </c>
      <c r="F50">
        <f t="shared" si="0"/>
        <v>7.943720222693166E-4</v>
      </c>
      <c r="G50">
        <f t="shared" si="3"/>
        <v>0.99422663279134427</v>
      </c>
    </row>
    <row r="51" spans="1:7">
      <c r="A51">
        <v>50</v>
      </c>
      <c r="B51">
        <v>3.5200000000000002E-2</v>
      </c>
      <c r="C51">
        <v>1.6759776536312776E-2</v>
      </c>
      <c r="D51">
        <f t="shared" si="1"/>
        <v>4.0967376312662819E-3</v>
      </c>
      <c r="E51">
        <f t="shared" si="2"/>
        <v>0.69878053776509252</v>
      </c>
      <c r="F51">
        <f t="shared" si="0"/>
        <v>6.9989207181032919E-4</v>
      </c>
      <c r="G51">
        <f t="shared" si="3"/>
        <v>0.99492652486315458</v>
      </c>
    </row>
    <row r="52" spans="1:7">
      <c r="A52">
        <v>51</v>
      </c>
      <c r="B52">
        <v>3.4700000000000002E-2</v>
      </c>
      <c r="C52">
        <v>1.4204545454545414E-2</v>
      </c>
      <c r="D52">
        <f t="shared" si="1"/>
        <v>3.4822269865763451E-3</v>
      </c>
      <c r="E52">
        <f t="shared" si="2"/>
        <v>0.70226276475166882</v>
      </c>
      <c r="F52">
        <f t="shared" si="0"/>
        <v>6.1640259084058528E-4</v>
      </c>
      <c r="G52">
        <f t="shared" si="3"/>
        <v>0.9955429274539952</v>
      </c>
    </row>
    <row r="53" spans="1:7">
      <c r="A53">
        <v>52</v>
      </c>
      <c r="B53">
        <v>3.3799999999999997E-2</v>
      </c>
      <c r="C53">
        <v>2.5936599423631246E-2</v>
      </c>
      <c r="D53">
        <f t="shared" si="1"/>
        <v>6.3909107047754581E-3</v>
      </c>
      <c r="E53">
        <f t="shared" si="2"/>
        <v>0.70865367545644431</v>
      </c>
      <c r="F53">
        <f t="shared" si="0"/>
        <v>5.4266377636350731E-4</v>
      </c>
      <c r="G53">
        <f t="shared" si="3"/>
        <v>0.99608559123035867</v>
      </c>
    </row>
    <row r="54" spans="1:7">
      <c r="A54">
        <v>53</v>
      </c>
      <c r="B54">
        <v>3.3799999999999997E-2</v>
      </c>
      <c r="C54">
        <v>0</v>
      </c>
      <c r="D54">
        <f t="shared" si="1"/>
        <v>0</v>
      </c>
      <c r="E54">
        <f t="shared" si="2"/>
        <v>0.70865367545644431</v>
      </c>
      <c r="F54">
        <f t="shared" si="0"/>
        <v>4.7756948422374569E-4</v>
      </c>
      <c r="G54">
        <f t="shared" si="3"/>
        <v>0.9965631607145824</v>
      </c>
    </row>
    <row r="55" spans="1:7">
      <c r="A55">
        <v>54</v>
      </c>
      <c r="B55">
        <v>3.3799999999999997E-2</v>
      </c>
      <c r="C55">
        <v>0</v>
      </c>
      <c r="D55">
        <f t="shared" si="1"/>
        <v>0</v>
      </c>
      <c r="E55">
        <f t="shared" si="2"/>
        <v>0.70865367545644431</v>
      </c>
      <c r="F55">
        <f t="shared" si="0"/>
        <v>4.2013384468806271E-4</v>
      </c>
      <c r="G55">
        <f t="shared" si="3"/>
        <v>0.99698329455927048</v>
      </c>
    </row>
    <row r="56" spans="1:7">
      <c r="A56">
        <v>55</v>
      </c>
      <c r="B56">
        <v>3.1899999999999998E-2</v>
      </c>
      <c r="C56">
        <v>5.6213017751479244E-2</v>
      </c>
      <c r="D56">
        <f t="shared" si="1"/>
        <v>1.427030274891093E-2</v>
      </c>
      <c r="E56">
        <f t="shared" si="2"/>
        <v>0.72292397820535526</v>
      </c>
      <c r="F56">
        <f t="shared" si="0"/>
        <v>3.6947904104424919E-4</v>
      </c>
      <c r="G56">
        <f t="shared" si="3"/>
        <v>0.99735277360031471</v>
      </c>
    </row>
    <row r="57" spans="1:7">
      <c r="A57">
        <v>56</v>
      </c>
      <c r="B57">
        <v>3.0700000000000002E-2</v>
      </c>
      <c r="C57">
        <v>3.7617554858934033E-2</v>
      </c>
      <c r="D57">
        <f t="shared" si="1"/>
        <v>9.1766922940364776E-3</v>
      </c>
      <c r="E57">
        <f t="shared" si="2"/>
        <v>0.73210067049939176</v>
      </c>
      <c r="F57">
        <f t="shared" si="0"/>
        <v>3.2482418317295134E-4</v>
      </c>
      <c r="G57">
        <f t="shared" si="3"/>
        <v>0.99767759778348764</v>
      </c>
    </row>
    <row r="58" spans="1:7">
      <c r="A58">
        <v>57</v>
      </c>
      <c r="B58">
        <v>3.0700000000000002E-2</v>
      </c>
      <c r="C58">
        <v>0</v>
      </c>
      <c r="D58">
        <f t="shared" si="1"/>
        <v>0</v>
      </c>
      <c r="E58">
        <f t="shared" si="2"/>
        <v>0.73210067049939176</v>
      </c>
      <c r="F58">
        <f t="shared" si="0"/>
        <v>2.8547520494345157E-4</v>
      </c>
      <c r="G58">
        <f t="shared" si="3"/>
        <v>0.99796307298843112</v>
      </c>
    </row>
    <row r="59" spans="1:7">
      <c r="A59">
        <v>58</v>
      </c>
      <c r="B59">
        <v>3.0099999999999998E-2</v>
      </c>
      <c r="C59">
        <v>1.9543973941368198E-2</v>
      </c>
      <c r="D59">
        <f t="shared" si="1"/>
        <v>4.7522156522689374E-3</v>
      </c>
      <c r="E59">
        <f t="shared" si="2"/>
        <v>0.73685288615166067</v>
      </c>
      <c r="F59">
        <f t="shared" si="0"/>
        <v>2.5081571329722721E-4</v>
      </c>
      <c r="G59">
        <f t="shared" si="3"/>
        <v>0.99821388870172834</v>
      </c>
    </row>
    <row r="60" spans="1:7">
      <c r="A60">
        <v>59</v>
      </c>
      <c r="B60">
        <v>3.0099999999999998E-2</v>
      </c>
      <c r="C60">
        <v>0</v>
      </c>
      <c r="D60">
        <f t="shared" si="1"/>
        <v>0</v>
      </c>
      <c r="E60">
        <f t="shared" si="2"/>
        <v>0.73685288615166067</v>
      </c>
      <c r="F60">
        <f t="shared" si="0"/>
        <v>2.2029871749230508E-4</v>
      </c>
      <c r="G60">
        <f t="shared" si="3"/>
        <v>0.99843418741922063</v>
      </c>
    </row>
    <row r="61" spans="1:7">
      <c r="A61">
        <v>60</v>
      </c>
      <c r="B61">
        <v>3.0099999999999998E-2</v>
      </c>
      <c r="C61">
        <v>0</v>
      </c>
      <c r="D61">
        <f t="shared" si="1"/>
        <v>0</v>
      </c>
      <c r="E61">
        <f t="shared" si="2"/>
        <v>0.73685288615166067</v>
      </c>
      <c r="F61">
        <f t="shared" si="0"/>
        <v>1.9343916876944818E-4</v>
      </c>
      <c r="G61">
        <f t="shared" si="3"/>
        <v>0.99862762658799009</v>
      </c>
    </row>
    <row r="62" spans="1:7">
      <c r="A62">
        <v>61</v>
      </c>
      <c r="B62">
        <v>2.9700000000000001E-2</v>
      </c>
      <c r="C62">
        <v>1.3289036544850363E-2</v>
      </c>
      <c r="D62">
        <f t="shared" si="1"/>
        <v>3.3320132734298898E-3</v>
      </c>
      <c r="E62">
        <f t="shared" si="2"/>
        <v>0.74018489942509058</v>
      </c>
      <c r="F62">
        <f t="shared" si="0"/>
        <v>1.6980724333472852E-4</v>
      </c>
      <c r="G62">
        <f t="shared" si="3"/>
        <v>0.9987974338313248</v>
      </c>
    </row>
    <row r="63" spans="1:7">
      <c r="A63">
        <v>62</v>
      </c>
      <c r="B63">
        <v>2.9700000000000001E-2</v>
      </c>
      <c r="C63">
        <v>0</v>
      </c>
      <c r="D63">
        <f t="shared" si="1"/>
        <v>0</v>
      </c>
      <c r="E63">
        <f t="shared" si="2"/>
        <v>0.74018489942509058</v>
      </c>
      <c r="F63">
        <f t="shared" si="0"/>
        <v>1.4902230476780025E-4</v>
      </c>
      <c r="G63">
        <f t="shared" si="3"/>
        <v>0.99894645613609256</v>
      </c>
    </row>
    <row r="64" spans="1:7">
      <c r="A64">
        <v>63</v>
      </c>
      <c r="B64">
        <v>1.15E-2</v>
      </c>
      <c r="C64">
        <v>0.61279461279461289</v>
      </c>
      <c r="D64">
        <f t="shared" si="1"/>
        <v>0.15657731226699798</v>
      </c>
      <c r="E64">
        <f t="shared" si="2"/>
        <v>0.89676221169208858</v>
      </c>
      <c r="F64">
        <f t="shared" si="0"/>
        <v>1.3074748555333589E-4</v>
      </c>
      <c r="G64">
        <f t="shared" si="3"/>
        <v>0.99907720362164587</v>
      </c>
    </row>
    <row r="65" spans="1:10">
      <c r="A65">
        <v>64</v>
      </c>
      <c r="B65">
        <v>0.01</v>
      </c>
      <c r="C65">
        <v>0.13043478260869557</v>
      </c>
      <c r="D65">
        <f t="shared" si="1"/>
        <v>1.3109560420052149E-2</v>
      </c>
      <c r="E65">
        <f t="shared" si="2"/>
        <v>0.90987177211214076</v>
      </c>
      <c r="F65">
        <f t="shared" si="0"/>
        <v>1.1468483123268667E-4</v>
      </c>
      <c r="G65">
        <f t="shared" si="3"/>
        <v>0.99919188845287854</v>
      </c>
    </row>
    <row r="66" spans="1:10">
      <c r="A66">
        <v>65</v>
      </c>
      <c r="B66">
        <v>0.01</v>
      </c>
      <c r="C66">
        <v>0</v>
      </c>
      <c r="D66">
        <f t="shared" si="1"/>
        <v>0</v>
      </c>
      <c r="E66">
        <f t="shared" si="2"/>
        <v>0.90987177211214076</v>
      </c>
      <c r="F66">
        <f t="shared" si="0"/>
        <v>1.0057095455923169E-4</v>
      </c>
      <c r="G66">
        <f t="shared" si="3"/>
        <v>0.99929245940743783</v>
      </c>
    </row>
    <row r="67" spans="1:10">
      <c r="A67">
        <v>66</v>
      </c>
      <c r="B67">
        <v>0</v>
      </c>
      <c r="C67">
        <v>1</v>
      </c>
      <c r="D67">
        <f t="shared" si="1"/>
        <v>9.0128227887858597E-2</v>
      </c>
      <c r="E67">
        <f t="shared" si="2"/>
        <v>0.99999999999999933</v>
      </c>
      <c r="F67">
        <f>$B$68^2*A67*(1-$B$68)^(A67-1)</f>
        <v>8.8173150919506178E-5</v>
      </c>
      <c r="G67">
        <f t="shared" si="3"/>
        <v>0.9993806325583573</v>
      </c>
    </row>
    <row r="68" spans="1:10">
      <c r="A68" t="s">
        <v>6</v>
      </c>
      <c r="B68">
        <f>1/(1+SUM(B2:B67))</f>
        <v>0.13655792104220998</v>
      </c>
      <c r="D68">
        <f>SUM(D2:D67)</f>
        <v>0.99999999999999933</v>
      </c>
      <c r="F68" s="8">
        <f>SUM(F2:F67)</f>
        <v>0.9993806325583573</v>
      </c>
    </row>
    <row r="71" spans="1:10" ht="15">
      <c r="J71" s="3"/>
    </row>
  </sheetData>
  <phoneticPr fontId="1" type="noConversion"/>
  <pageMargins left="0.75" right="0.75" top="1" bottom="1" header="0.5" footer="0.5"/>
  <headerFooter alignWithMargins="0"/>
  <drawing r:id="rId1"/>
</worksheet>
</file>

<file path=xl/worksheets/sheet11.xml><?xml version="1.0" encoding="utf-8"?>
<worksheet xmlns="http://schemas.openxmlformats.org/spreadsheetml/2006/main" xmlns:r="http://schemas.openxmlformats.org/officeDocument/2006/relationships">
  <dimension ref="A1:J70"/>
  <sheetViews>
    <sheetView workbookViewId="0">
      <selection activeCell="I33" sqref="I33"/>
    </sheetView>
  </sheetViews>
  <sheetFormatPr defaultRowHeight="12.75"/>
  <sheetData>
    <row r="1" spans="1:10">
      <c r="A1" t="s">
        <v>0</v>
      </c>
      <c r="B1" t="s">
        <v>11</v>
      </c>
      <c r="C1" t="s">
        <v>12</v>
      </c>
      <c r="D1" t="s">
        <v>5</v>
      </c>
      <c r="E1" t="s">
        <v>7</v>
      </c>
      <c r="F1" t="s">
        <v>3</v>
      </c>
      <c r="G1" t="s">
        <v>8</v>
      </c>
      <c r="J1" s="2"/>
    </row>
    <row r="2" spans="1:10">
      <c r="A2">
        <v>1</v>
      </c>
      <c r="B2" s="6">
        <v>0.83750000000000002</v>
      </c>
      <c r="C2" s="6">
        <v>0.16250000000000001</v>
      </c>
      <c r="D2" s="6">
        <f>A2*1*C2*B67</f>
        <v>1.5678064217351028E-2</v>
      </c>
      <c r="E2" s="6">
        <f>D2</f>
        <v>1.5678064217351028E-2</v>
      </c>
      <c r="F2" s="6">
        <f>$B$67^2*A2*(1-$B$67)^(A2-1)</f>
        <v>9.3084666548026562E-3</v>
      </c>
      <c r="G2" s="6">
        <f>F2</f>
        <v>9.3084666548026562E-3</v>
      </c>
    </row>
    <row r="3" spans="1:10">
      <c r="A3">
        <v>2</v>
      </c>
      <c r="B3" s="6">
        <v>0.76390000000000002</v>
      </c>
      <c r="C3" s="6">
        <v>8.7880597014925343E-2</v>
      </c>
      <c r="D3" s="6">
        <f>A3*B2*C3*$B$67</f>
        <v>1.4201914171040431E-2</v>
      </c>
      <c r="E3" s="6">
        <f>D3+E2</f>
        <v>2.9879978388391459E-2</v>
      </c>
      <c r="F3" s="6">
        <f t="shared" ref="F3:F66" si="0">$B$67^2*A3*(1-$B$67)^(A3-1)</f>
        <v>1.6820764226786029E-2</v>
      </c>
      <c r="G3" s="6">
        <f>F3+G2</f>
        <v>2.6129230881588687E-2</v>
      </c>
    </row>
    <row r="4" spans="1:10">
      <c r="A4">
        <v>3</v>
      </c>
      <c r="B4" s="6">
        <v>0.70609999999999995</v>
      </c>
      <c r="C4" s="6">
        <v>7.5664353973033172E-2</v>
      </c>
      <c r="D4" s="6">
        <f t="shared" ref="D4:D66" si="1">A4*B3*C4*$B$67</f>
        <v>1.6729700524853355E-2</v>
      </c>
      <c r="E4" s="6">
        <f t="shared" ref="E4:E66" si="2">D4+E3</f>
        <v>4.6609678913244815E-2</v>
      </c>
      <c r="F4" s="6">
        <f t="shared" si="0"/>
        <v>2.2796835370340836E-2</v>
      </c>
      <c r="G4" s="6">
        <f t="shared" ref="G4:G66" si="3">F4+G3</f>
        <v>4.8926066251929523E-2</v>
      </c>
    </row>
    <row r="5" spans="1:10">
      <c r="A5">
        <v>4</v>
      </c>
      <c r="B5" s="6">
        <v>0.64339999999999997</v>
      </c>
      <c r="C5" s="6">
        <v>8.8797620733607086E-2</v>
      </c>
      <c r="D5" s="6">
        <f t="shared" si="1"/>
        <v>2.4197283112071602E-2</v>
      </c>
      <c r="E5" s="6">
        <f t="shared" si="2"/>
        <v>7.0806962025316417E-2</v>
      </c>
      <c r="F5" s="6">
        <f t="shared" si="0"/>
        <v>2.7463183579830179E-2</v>
      </c>
      <c r="G5" s="6">
        <f t="shared" si="3"/>
        <v>7.6389249831759709E-2</v>
      </c>
    </row>
    <row r="6" spans="1:10">
      <c r="A6">
        <v>5</v>
      </c>
      <c r="B6" s="6">
        <v>0.58779999999999999</v>
      </c>
      <c r="C6" s="6">
        <v>8.6415915449176262E-2</v>
      </c>
      <c r="D6" s="6">
        <f t="shared" si="1"/>
        <v>2.682154986106822E-2</v>
      </c>
      <c r="E6" s="6">
        <f t="shared" si="2"/>
        <v>9.7628511886384634E-2</v>
      </c>
      <c r="F6" s="6">
        <f t="shared" si="0"/>
        <v>3.1016905968807122E-2</v>
      </c>
      <c r="G6" s="6">
        <f t="shared" si="3"/>
        <v>0.10740615580056684</v>
      </c>
    </row>
    <row r="7" spans="1:10">
      <c r="A7">
        <v>6</v>
      </c>
      <c r="B7" s="6">
        <v>0.53259999999999996</v>
      </c>
      <c r="C7" s="6">
        <v>9.390949302483842E-2</v>
      </c>
      <c r="D7" s="6">
        <f t="shared" si="1"/>
        <v>3.1954306884840994E-2</v>
      </c>
      <c r="E7" s="6">
        <f t="shared" si="2"/>
        <v>0.12958281877122563</v>
      </c>
      <c r="F7" s="6">
        <f t="shared" si="0"/>
        <v>3.3629259148273187E-2</v>
      </c>
      <c r="G7" s="6">
        <f t="shared" si="3"/>
        <v>0.14103541494884003</v>
      </c>
    </row>
    <row r="8" spans="1:10">
      <c r="A8">
        <v>7</v>
      </c>
      <c r="B8" s="6">
        <v>0.47939999999999999</v>
      </c>
      <c r="C8" s="6">
        <v>9.9887345099511804E-2</v>
      </c>
      <c r="D8" s="6">
        <f t="shared" si="1"/>
        <v>3.5929299166409356E-2</v>
      </c>
      <c r="E8" s="6">
        <f t="shared" si="2"/>
        <v>0.16551211793763498</v>
      </c>
      <c r="F8" s="6">
        <f t="shared" si="0"/>
        <v>3.5448810758564903E-2</v>
      </c>
      <c r="G8" s="6">
        <f t="shared" si="3"/>
        <v>0.17648422570740493</v>
      </c>
    </row>
    <row r="9" spans="1:10">
      <c r="A9">
        <v>8</v>
      </c>
      <c r="B9" s="6">
        <v>0.4325</v>
      </c>
      <c r="C9" s="6">
        <v>9.783062161034628E-2</v>
      </c>
      <c r="D9" s="6">
        <f t="shared" si="1"/>
        <v>3.619944427292373E-2</v>
      </c>
      <c r="E9" s="6">
        <f t="shared" si="2"/>
        <v>0.20171156221055872</v>
      </c>
      <c r="F9" s="6">
        <f t="shared" si="0"/>
        <v>3.660422341461305E-2</v>
      </c>
      <c r="G9" s="6">
        <f t="shared" si="3"/>
        <v>0.21308844912201799</v>
      </c>
    </row>
    <row r="10" spans="1:10">
      <c r="A10">
        <v>9</v>
      </c>
      <c r="B10" s="6">
        <v>0.39360000000000001</v>
      </c>
      <c r="C10" s="6">
        <v>8.9942196531791918E-2</v>
      </c>
      <c r="D10" s="6">
        <f t="shared" si="1"/>
        <v>3.3777786353812893E-2</v>
      </c>
      <c r="E10" s="6">
        <f t="shared" si="2"/>
        <v>0.23548934856437162</v>
      </c>
      <c r="F10" s="6">
        <f t="shared" si="0"/>
        <v>3.720671265845113E-2</v>
      </c>
      <c r="G10" s="6">
        <f t="shared" si="3"/>
        <v>0.25029516178046912</v>
      </c>
    </row>
    <row r="11" spans="1:10">
      <c r="A11">
        <v>10</v>
      </c>
      <c r="B11" s="6">
        <v>0.35539999999999999</v>
      </c>
      <c r="C11" s="6">
        <v>9.7052845528455278E-2</v>
      </c>
      <c r="D11" s="6">
        <f t="shared" si="1"/>
        <v>3.6855510960172866E-2</v>
      </c>
      <c r="E11" s="6">
        <f t="shared" si="2"/>
        <v>0.27234485952454446</v>
      </c>
      <c r="F11" s="6">
        <f t="shared" si="0"/>
        <v>3.7352215908530488E-2</v>
      </c>
      <c r="G11" s="6">
        <f t="shared" si="3"/>
        <v>0.28764737768899962</v>
      </c>
    </row>
    <row r="12" spans="1:10">
      <c r="A12">
        <v>11</v>
      </c>
      <c r="B12" s="6">
        <v>0.30109999999999998</v>
      </c>
      <c r="C12" s="6">
        <v>0.15278559369724254</v>
      </c>
      <c r="D12" s="6">
        <f t="shared" si="1"/>
        <v>5.7627740043223179E-2</v>
      </c>
      <c r="E12" s="6">
        <f t="shared" si="2"/>
        <v>0.32997259956776764</v>
      </c>
      <c r="F12" s="6">
        <f t="shared" si="0"/>
        <v>3.7123305292357495E-2</v>
      </c>
      <c r="G12" s="6">
        <f t="shared" si="3"/>
        <v>0.32477068298135714</v>
      </c>
    </row>
    <row r="13" spans="1:10">
      <c r="A13">
        <v>12</v>
      </c>
      <c r="B13" s="6">
        <v>0.24740000000000001</v>
      </c>
      <c r="C13" s="6">
        <v>0.17834606443042167</v>
      </c>
      <c r="D13" s="6">
        <f t="shared" si="1"/>
        <v>6.2171966656375345E-2</v>
      </c>
      <c r="E13" s="6">
        <f t="shared" si="2"/>
        <v>0.39214456622414301</v>
      </c>
      <c r="F13" s="6">
        <f t="shared" si="0"/>
        <v>3.6590873593337181E-2</v>
      </c>
      <c r="G13" s="6">
        <f t="shared" si="3"/>
        <v>0.36136155657469432</v>
      </c>
    </row>
    <row r="14" spans="1:10">
      <c r="A14">
        <v>13</v>
      </c>
      <c r="B14" s="6">
        <v>0.21249999999999999</v>
      </c>
      <c r="C14" s="6">
        <v>0.14106709781729998</v>
      </c>
      <c r="D14" s="6">
        <f t="shared" si="1"/>
        <v>4.3773155294844088E-2</v>
      </c>
      <c r="E14" s="6">
        <f t="shared" si="2"/>
        <v>0.43591772151898711</v>
      </c>
      <c r="F14" s="6">
        <f t="shared" si="0"/>
        <v>3.5815619286346516E-2</v>
      </c>
      <c r="G14" s="6">
        <f t="shared" si="3"/>
        <v>0.39717717586104084</v>
      </c>
    </row>
    <row r="15" spans="1:10">
      <c r="A15">
        <v>14</v>
      </c>
      <c r="B15" s="6">
        <v>0.19389999999999999</v>
      </c>
      <c r="C15" s="6">
        <v>8.7529411764705856E-2</v>
      </c>
      <c r="D15" s="6">
        <f t="shared" si="1"/>
        <v>2.5123494905835111E-2</v>
      </c>
      <c r="E15" s="6">
        <f t="shared" si="2"/>
        <v>0.46104121642482221</v>
      </c>
      <c r="F15" s="6">
        <f t="shared" si="0"/>
        <v>3.484935373645482E-2</v>
      </c>
      <c r="G15" s="6">
        <f t="shared" si="3"/>
        <v>0.43202652959749566</v>
      </c>
    </row>
    <row r="16" spans="1:10">
      <c r="A16">
        <v>15</v>
      </c>
      <c r="B16" s="6">
        <v>0.17780000000000001</v>
      </c>
      <c r="C16" s="6">
        <v>8.303249097472909E-2</v>
      </c>
      <c r="D16" s="6">
        <f t="shared" si="1"/>
        <v>2.3300015436863171E-2</v>
      </c>
      <c r="E16" s="6">
        <f t="shared" si="2"/>
        <v>0.48434123186168537</v>
      </c>
      <c r="F16" s="6">
        <f t="shared" si="0"/>
        <v>3.3736151052926953E-2</v>
      </c>
      <c r="G16" s="6">
        <f t="shared" si="3"/>
        <v>0.46576268065042259</v>
      </c>
    </row>
    <row r="17" spans="1:7">
      <c r="A17">
        <v>16</v>
      </c>
      <c r="B17" s="6">
        <v>0.16500000000000001</v>
      </c>
      <c r="C17" s="6">
        <v>7.1991001124859455E-2</v>
      </c>
      <c r="D17" s="6">
        <f t="shared" si="1"/>
        <v>1.9759184933621499E-2</v>
      </c>
      <c r="E17" s="6">
        <f t="shared" si="2"/>
        <v>0.50410041679530693</v>
      </c>
      <c r="F17" s="6">
        <f t="shared" si="0"/>
        <v>3.2513358791854519E-2</v>
      </c>
      <c r="G17" s="6">
        <f t="shared" si="3"/>
        <v>0.49827603944227711</v>
      </c>
    </row>
    <row r="18" spans="1:7">
      <c r="A18">
        <v>17</v>
      </c>
      <c r="B18" s="6">
        <v>0.1535</v>
      </c>
      <c r="C18" s="6">
        <v>6.9696969696969702E-2</v>
      </c>
      <c r="D18" s="6">
        <f t="shared" si="1"/>
        <v>1.8861917258413085E-2</v>
      </c>
      <c r="E18" s="6">
        <f t="shared" si="2"/>
        <v>0.52296233405372006</v>
      </c>
      <c r="F18" s="6">
        <f t="shared" si="0"/>
        <v>3.1212485654796191E-2</v>
      </c>
      <c r="G18" s="6">
        <f t="shared" si="3"/>
        <v>0.52948852509707334</v>
      </c>
    </row>
    <row r="19" spans="1:7">
      <c r="A19">
        <v>18</v>
      </c>
      <c r="B19" s="6">
        <v>0.14219999999999999</v>
      </c>
      <c r="C19" s="6">
        <v>7.3615635179153149E-2</v>
      </c>
      <c r="D19" s="6">
        <f t="shared" si="1"/>
        <v>1.9624112380364312E-2</v>
      </c>
      <c r="E19" s="6">
        <f t="shared" si="2"/>
        <v>0.54258644643408438</v>
      </c>
      <c r="F19" s="6">
        <f t="shared" si="0"/>
        <v>2.9859980510282751E-2</v>
      </c>
      <c r="G19" s="6">
        <f t="shared" si="3"/>
        <v>0.55934850560735605</v>
      </c>
    </row>
    <row r="20" spans="1:7">
      <c r="A20">
        <v>19</v>
      </c>
      <c r="B20" s="6">
        <v>0.13300000000000001</v>
      </c>
      <c r="C20" s="6">
        <v>6.469760900140642E-2</v>
      </c>
      <c r="D20" s="6">
        <f t="shared" si="1"/>
        <v>1.6864773078110507E-2</v>
      </c>
      <c r="E20" s="6">
        <f t="shared" si="2"/>
        <v>0.5594512195121949</v>
      </c>
      <c r="F20" s="6">
        <f t="shared" si="0"/>
        <v>2.8477915445499411E-2</v>
      </c>
      <c r="G20" s="6">
        <f t="shared" si="3"/>
        <v>0.58782642105285543</v>
      </c>
    </row>
    <row r="21" spans="1:7">
      <c r="A21">
        <v>20</v>
      </c>
      <c r="B21" s="6">
        <v>0.1244</v>
      </c>
      <c r="C21" s="6">
        <v>6.466165413533842E-2</v>
      </c>
      <c r="D21" s="6">
        <f t="shared" si="1"/>
        <v>1.6594627971596183E-2</v>
      </c>
      <c r="E21" s="6">
        <f t="shared" si="2"/>
        <v>0.57604584748379106</v>
      </c>
      <c r="F21" s="6">
        <f t="shared" si="0"/>
        <v>2.7084584115062822E-2</v>
      </c>
      <c r="G21" s="6">
        <f t="shared" si="3"/>
        <v>0.6149110051679183</v>
      </c>
    </row>
    <row r="22" spans="1:7">
      <c r="A22">
        <v>21</v>
      </c>
      <c r="B22" s="6">
        <v>0.1145</v>
      </c>
      <c r="C22" s="6">
        <v>7.9581993569131759E-2</v>
      </c>
      <c r="D22" s="6">
        <f t="shared" si="1"/>
        <v>2.0058274158690926E-2</v>
      </c>
      <c r="E22" s="6">
        <f t="shared" si="2"/>
        <v>0.59610412164248194</v>
      </c>
      <c r="F22" s="6">
        <f t="shared" si="0"/>
        <v>2.5695025373068201E-2</v>
      </c>
      <c r="G22" s="6">
        <f t="shared" si="3"/>
        <v>0.64060603054098653</v>
      </c>
    </row>
    <row r="23" spans="1:7">
      <c r="A23">
        <v>22</v>
      </c>
      <c r="B23" s="6">
        <v>0.1061</v>
      </c>
      <c r="C23" s="6">
        <v>7.3362445414847155E-2</v>
      </c>
      <c r="D23" s="6">
        <f t="shared" si="1"/>
        <v>1.7829577029947506E-2</v>
      </c>
      <c r="E23" s="6">
        <f t="shared" si="2"/>
        <v>0.61393369867242942</v>
      </c>
      <c r="F23" s="6">
        <f t="shared" si="0"/>
        <v>2.4321481036096534E-2</v>
      </c>
      <c r="G23" s="6">
        <f t="shared" si="3"/>
        <v>0.66492751157708307</v>
      </c>
    </row>
    <row r="24" spans="1:7">
      <c r="A24">
        <v>23</v>
      </c>
      <c r="B24" s="6">
        <v>9.7500000000000003E-2</v>
      </c>
      <c r="C24" s="6">
        <v>8.1055607917059347E-2</v>
      </c>
      <c r="D24" s="6">
        <f t="shared" si="1"/>
        <v>1.9083822167335583E-2</v>
      </c>
      <c r="E24" s="6">
        <f t="shared" si="2"/>
        <v>0.63301752083976504</v>
      </c>
      <c r="F24" s="6">
        <f t="shared" si="0"/>
        <v>2.2973795613112063E-2</v>
      </c>
      <c r="G24" s="6">
        <f t="shared" si="3"/>
        <v>0.68790130719019515</v>
      </c>
    </row>
    <row r="25" spans="1:7">
      <c r="A25">
        <v>24</v>
      </c>
      <c r="B25" s="6">
        <v>8.9700000000000002E-2</v>
      </c>
      <c r="C25" s="6">
        <v>0.08</v>
      </c>
      <c r="D25" s="6">
        <f t="shared" si="1"/>
        <v>1.8061129978388383E-2</v>
      </c>
      <c r="E25" s="6">
        <f t="shared" si="2"/>
        <v>0.65107865081815341</v>
      </c>
      <c r="F25" s="6">
        <f t="shared" si="0"/>
        <v>2.1659764939293381E-2</v>
      </c>
      <c r="G25" s="6">
        <f t="shared" si="3"/>
        <v>0.70956107212948849</v>
      </c>
    </row>
    <row r="26" spans="1:7">
      <c r="A26">
        <v>25</v>
      </c>
      <c r="B26" s="6">
        <v>8.2900000000000001E-2</v>
      </c>
      <c r="C26" s="6">
        <v>7.5808249721293186E-2</v>
      </c>
      <c r="D26" s="6">
        <f t="shared" si="1"/>
        <v>1.6401667181228763E-2</v>
      </c>
      <c r="E26" s="6">
        <f t="shared" si="2"/>
        <v>0.66748031799938223</v>
      </c>
      <c r="F26" s="6">
        <f t="shared" si="0"/>
        <v>2.0385439852462849E-2</v>
      </c>
      <c r="G26" s="6">
        <f t="shared" si="3"/>
        <v>0.72994651198195137</v>
      </c>
    </row>
    <row r="27" spans="1:7">
      <c r="A27">
        <v>26</v>
      </c>
      <c r="B27" s="6">
        <v>7.8200000000000006E-2</v>
      </c>
      <c r="C27" s="6">
        <v>5.6694813027744262E-2</v>
      </c>
      <c r="D27" s="6">
        <f t="shared" si="1"/>
        <v>1.178990429144797E-2</v>
      </c>
      <c r="E27" s="6">
        <f t="shared" si="2"/>
        <v>0.67927022229083023</v>
      </c>
      <c r="F27" s="6">
        <f t="shared" si="0"/>
        <v>1.9155390341883856E-2</v>
      </c>
      <c r="G27" s="6">
        <f t="shared" si="3"/>
        <v>0.74910190232383522</v>
      </c>
    </row>
    <row r="28" spans="1:7">
      <c r="A28">
        <v>27</v>
      </c>
      <c r="B28" s="6">
        <v>7.3700000000000002E-2</v>
      </c>
      <c r="C28" s="6">
        <v>5.7544757033248128E-2</v>
      </c>
      <c r="D28" s="6">
        <f t="shared" si="1"/>
        <v>1.1722368014819393E-2</v>
      </c>
      <c r="E28" s="6">
        <f t="shared" si="2"/>
        <v>0.69099259030564963</v>
      </c>
      <c r="F28" s="6">
        <f t="shared" si="0"/>
        <v>1.7972934969947087E-2</v>
      </c>
      <c r="G28" s="6">
        <f t="shared" si="3"/>
        <v>0.76707483729378234</v>
      </c>
    </row>
    <row r="29" spans="1:7">
      <c r="A29">
        <v>28</v>
      </c>
      <c r="B29" s="6">
        <v>6.9599999999999995E-2</v>
      </c>
      <c r="C29" s="6">
        <v>5.5630936227951233E-2</v>
      </c>
      <c r="D29" s="6">
        <f t="shared" si="1"/>
        <v>1.1075949367088618E-2</v>
      </c>
      <c r="E29" s="6">
        <f t="shared" si="2"/>
        <v>0.7020685396727383</v>
      </c>
      <c r="F29" s="6">
        <f t="shared" si="0"/>
        <v>1.6840339808896255E-2</v>
      </c>
      <c r="G29" s="6">
        <f t="shared" si="3"/>
        <v>0.78391517710267855</v>
      </c>
    </row>
    <row r="30" spans="1:7">
      <c r="A30">
        <v>29</v>
      </c>
      <c r="B30" s="6">
        <v>6.5699999999999995E-2</v>
      </c>
      <c r="C30" s="6">
        <v>5.6034482758620663E-2</v>
      </c>
      <c r="D30" s="6">
        <f t="shared" si="1"/>
        <v>1.0911932695276308E-2</v>
      </c>
      <c r="E30" s="6">
        <f t="shared" si="2"/>
        <v>0.71298047236801465</v>
      </c>
      <c r="F30" s="6">
        <f t="shared" si="0"/>
        <v>1.5758990639431394E-2</v>
      </c>
      <c r="G30" s="6">
        <f t="shared" si="3"/>
        <v>0.79967416774210998</v>
      </c>
    </row>
    <row r="31" spans="1:7">
      <c r="A31">
        <v>30</v>
      </c>
      <c r="B31" s="6">
        <v>6.1400000000000003E-2</v>
      </c>
      <c r="C31" s="6">
        <v>6.5449010654489936E-2</v>
      </c>
      <c r="D31" s="6">
        <f t="shared" si="1"/>
        <v>1.2445970978697088E-2</v>
      </c>
      <c r="E31" s="6">
        <f t="shared" si="2"/>
        <v>0.72542644334671169</v>
      </c>
      <c r="F31" s="6">
        <f t="shared" si="0"/>
        <v>1.4729541718802946E-2</v>
      </c>
      <c r="G31" s="6">
        <f t="shared" si="3"/>
        <v>0.81440370946091289</v>
      </c>
    </row>
    <row r="32" spans="1:7">
      <c r="A32">
        <v>31</v>
      </c>
      <c r="B32" s="6">
        <v>5.79E-2</v>
      </c>
      <c r="C32" s="6">
        <v>5.7003257328990253E-2</v>
      </c>
      <c r="D32" s="6">
        <f t="shared" si="1"/>
        <v>1.0468122877431306E-2</v>
      </c>
      <c r="E32" s="6">
        <f t="shared" si="2"/>
        <v>0.73589456622414295</v>
      </c>
      <c r="F32" s="6">
        <f t="shared" si="0"/>
        <v>1.3752044036661328E-2</v>
      </c>
      <c r="G32" s="6">
        <f t="shared" si="3"/>
        <v>0.8281557534975742</v>
      </c>
    </row>
    <row r="33" spans="1:7">
      <c r="A33">
        <v>32</v>
      </c>
      <c r="B33" s="6">
        <v>5.5500000000000001E-2</v>
      </c>
      <c r="C33" s="6">
        <v>4.1450777202072575E-2</v>
      </c>
      <c r="D33" s="6">
        <f t="shared" si="1"/>
        <v>7.4096943501080603E-3</v>
      </c>
      <c r="E33" s="6">
        <f t="shared" si="2"/>
        <v>0.74330426057425103</v>
      </c>
      <c r="F33" s="6">
        <f t="shared" si="0"/>
        <v>1.2826055631918057E-2</v>
      </c>
      <c r="G33" s="6">
        <f t="shared" si="3"/>
        <v>0.84098180912949227</v>
      </c>
    </row>
    <row r="34" spans="1:7">
      <c r="A34">
        <v>33</v>
      </c>
      <c r="B34" s="6">
        <v>5.2999999999999999E-2</v>
      </c>
      <c r="C34" s="6">
        <v>4.5045045045045029E-2</v>
      </c>
      <c r="D34" s="6">
        <f t="shared" si="1"/>
        <v>7.9596326026551336E-3</v>
      </c>
      <c r="E34" s="6">
        <f t="shared" si="2"/>
        <v>0.75126389317690612</v>
      </c>
      <c r="F34" s="6">
        <f t="shared" si="0"/>
        <v>1.1950736238274451E-2</v>
      </c>
      <c r="G34" s="6">
        <f t="shared" si="3"/>
        <v>0.85293254536776675</v>
      </c>
    </row>
    <row r="35" spans="1:7">
      <c r="A35">
        <v>34</v>
      </c>
      <c r="B35" s="6">
        <v>5.0299999999999997E-2</v>
      </c>
      <c r="C35" s="6">
        <v>5.0943396226415083E-2</v>
      </c>
      <c r="D35" s="6">
        <f t="shared" si="1"/>
        <v>8.8569002778635317E-3</v>
      </c>
      <c r="E35" s="6">
        <f t="shared" si="2"/>
        <v>0.76012079345476968</v>
      </c>
      <c r="F35" s="6">
        <f t="shared" si="0"/>
        <v>1.1124928255489872E-2</v>
      </c>
      <c r="G35" s="6">
        <f t="shared" si="3"/>
        <v>0.86405747362325658</v>
      </c>
    </row>
    <row r="36" spans="1:7">
      <c r="A36">
        <v>35</v>
      </c>
      <c r="B36" s="6">
        <v>4.7600000000000003E-2</v>
      </c>
      <c r="C36" s="6">
        <v>5.3677932405566509E-2</v>
      </c>
      <c r="D36" s="6">
        <f t="shared" si="1"/>
        <v>9.1173973448595031E-3</v>
      </c>
      <c r="E36" s="6">
        <f t="shared" si="2"/>
        <v>0.76923819079962918</v>
      </c>
      <c r="F36" s="6">
        <f t="shared" si="0"/>
        <v>1.0347225803980795E-2</v>
      </c>
      <c r="G36" s="6">
        <f t="shared" si="3"/>
        <v>0.87440469942723742</v>
      </c>
    </row>
    <row r="37" spans="1:7">
      <c r="A37">
        <v>36</v>
      </c>
      <c r="B37" s="6">
        <v>4.4299999999999999E-2</v>
      </c>
      <c r="C37" s="6">
        <v>6.9327731092437062E-2</v>
      </c>
      <c r="D37" s="6">
        <f t="shared" si="1"/>
        <v>1.1461870947823411E-2</v>
      </c>
      <c r="E37" s="6">
        <f t="shared" si="2"/>
        <v>0.78070006174745255</v>
      </c>
      <c r="F37" s="6">
        <f t="shared" si="0"/>
        <v>9.6160334084822718E-3</v>
      </c>
      <c r="G37" s="6">
        <f t="shared" si="3"/>
        <v>0.88402073283571969</v>
      </c>
    </row>
    <row r="38" spans="1:7">
      <c r="A38">
        <v>37</v>
      </c>
      <c r="B38" s="6">
        <v>4.0300000000000002E-2</v>
      </c>
      <c r="C38" s="6">
        <v>9.0293453724604844E-2</v>
      </c>
      <c r="D38" s="6">
        <f t="shared" si="1"/>
        <v>1.4279098487187376E-2</v>
      </c>
      <c r="E38" s="6">
        <f t="shared" si="2"/>
        <v>0.79497916023463988</v>
      </c>
      <c r="F38" s="6">
        <f t="shared" si="0"/>
        <v>8.9296156691637037E-3</v>
      </c>
      <c r="G38" s="6">
        <f t="shared" si="3"/>
        <v>0.89295034850488342</v>
      </c>
    </row>
    <row r="39" spans="1:7">
      <c r="A39">
        <v>38</v>
      </c>
      <c r="B39" s="6">
        <v>3.8100000000000002E-2</v>
      </c>
      <c r="C39" s="6">
        <v>5.4590570719602938E-2</v>
      </c>
      <c r="D39" s="6">
        <f t="shared" si="1"/>
        <v>8.0657610373571983E-3</v>
      </c>
      <c r="E39" s="6">
        <f t="shared" si="2"/>
        <v>0.80304492127199711</v>
      </c>
      <c r="F39" s="6">
        <f t="shared" si="0"/>
        <v>8.2861391130119241E-3</v>
      </c>
      <c r="G39" s="6">
        <f t="shared" si="3"/>
        <v>0.90123648761789532</v>
      </c>
    </row>
    <row r="40" spans="1:7">
      <c r="A40">
        <v>39</v>
      </c>
      <c r="B40" s="6">
        <v>3.61E-2</v>
      </c>
      <c r="C40" s="6">
        <v>5.2493438320210029E-2</v>
      </c>
      <c r="D40" s="6">
        <f t="shared" si="1"/>
        <v>7.5254708243285007E-3</v>
      </c>
      <c r="E40" s="6">
        <f t="shared" si="2"/>
        <v>0.81057039209632564</v>
      </c>
      <c r="F40" s="6">
        <f t="shared" si="0"/>
        <v>7.6837072720214684E-3</v>
      </c>
      <c r="G40" s="6">
        <f t="shared" si="3"/>
        <v>0.90892019488991682</v>
      </c>
    </row>
    <row r="41" spans="1:7">
      <c r="A41">
        <v>40</v>
      </c>
      <c r="B41" s="6">
        <v>3.3700000000000001E-2</v>
      </c>
      <c r="C41" s="6">
        <v>6.6481994459833826E-2</v>
      </c>
      <c r="D41" s="6">
        <f t="shared" si="1"/>
        <v>9.2621179376350723E-3</v>
      </c>
      <c r="E41" s="6">
        <f t="shared" si="2"/>
        <v>0.81983251003396074</v>
      </c>
      <c r="F41" s="6">
        <f t="shared" si="0"/>
        <v>7.1203899055804912E-3</v>
      </c>
      <c r="G41" s="6">
        <f t="shared" si="3"/>
        <v>0.91604058479549733</v>
      </c>
    </row>
    <row r="42" spans="1:7">
      <c r="A42">
        <v>41</v>
      </c>
      <c r="B42" s="6">
        <v>3.32E-2</v>
      </c>
      <c r="C42" s="6">
        <v>1.4836795252225587E-2</v>
      </c>
      <c r="D42" s="6">
        <f t="shared" si="1"/>
        <v>1.9778481012658307E-3</v>
      </c>
      <c r="E42" s="6">
        <f t="shared" si="2"/>
        <v>0.82181035813522652</v>
      </c>
      <c r="F42" s="6">
        <f t="shared" si="0"/>
        <v>6.5942471704687668E-3</v>
      </c>
      <c r="G42" s="6">
        <f t="shared" si="3"/>
        <v>0.92263483196596607</v>
      </c>
    </row>
    <row r="43" spans="1:7">
      <c r="A43">
        <v>42</v>
      </c>
      <c r="B43" s="6">
        <v>3.2500000000000001E-2</v>
      </c>
      <c r="C43" s="6">
        <v>2.1084337349397519E-2</v>
      </c>
      <c r="D43" s="6">
        <f t="shared" si="1"/>
        <v>2.83652361840073E-3</v>
      </c>
      <c r="E43" s="6">
        <f t="shared" si="2"/>
        <v>0.82464688175362721</v>
      </c>
      <c r="F43" s="6">
        <f t="shared" si="0"/>
        <v>6.1033494413649768E-3</v>
      </c>
      <c r="G43" s="6">
        <f t="shared" si="3"/>
        <v>0.928738181407331</v>
      </c>
    </row>
    <row r="44" spans="1:7">
      <c r="A44">
        <v>43</v>
      </c>
      <c r="B44" s="6">
        <v>3.0200000000000001E-2</v>
      </c>
      <c r="C44" s="6">
        <v>7.0769230769230806E-2</v>
      </c>
      <c r="D44" s="6">
        <f t="shared" si="1"/>
        <v>9.5419110836677985E-3</v>
      </c>
      <c r="E44" s="6">
        <f t="shared" si="2"/>
        <v>0.83418879283729497</v>
      </c>
      <c r="F44" s="6">
        <f t="shared" si="0"/>
        <v>5.6457933961587799E-3</v>
      </c>
      <c r="G44" s="6">
        <f t="shared" si="3"/>
        <v>0.93438397480348978</v>
      </c>
    </row>
    <row r="45" spans="1:7">
      <c r="A45">
        <v>44</v>
      </c>
      <c r="B45" s="6">
        <v>2.86E-2</v>
      </c>
      <c r="C45" s="6">
        <v>5.2980132450331174E-2</v>
      </c>
      <c r="D45" s="6">
        <f t="shared" si="1"/>
        <v>6.7922198209323884E-3</v>
      </c>
      <c r="E45" s="6">
        <f t="shared" si="2"/>
        <v>0.84098101265822733</v>
      </c>
      <c r="F45" s="6">
        <f t="shared" si="0"/>
        <v>5.2197149023153963E-3</v>
      </c>
      <c r="G45" s="6">
        <f t="shared" si="3"/>
        <v>0.93960368970580521</v>
      </c>
    </row>
    <row r="46" spans="1:7">
      <c r="A46">
        <v>45</v>
      </c>
      <c r="B46" s="6">
        <v>2.81E-2</v>
      </c>
      <c r="C46" s="6">
        <v>1.7482517482517501E-2</v>
      </c>
      <c r="D46" s="6">
        <f t="shared" si="1"/>
        <v>2.1708088916332214E-3</v>
      </c>
      <c r="E46" s="6">
        <f t="shared" si="2"/>
        <v>0.84315182154986057</v>
      </c>
      <c r="F46" s="6">
        <f t="shared" si="0"/>
        <v>4.8232991718345324E-3</v>
      </c>
      <c r="G46" s="6">
        <f t="shared" si="3"/>
        <v>0.94442698887763976</v>
      </c>
    </row>
    <row r="47" spans="1:7">
      <c r="A47">
        <v>46</v>
      </c>
      <c r="B47" s="6">
        <v>2.5700000000000001E-2</v>
      </c>
      <c r="C47" s="6">
        <v>8.5409252669039093E-2</v>
      </c>
      <c r="D47" s="6">
        <f t="shared" si="1"/>
        <v>1.0651435628280321E-2</v>
      </c>
      <c r="E47" s="6">
        <f t="shared" si="2"/>
        <v>0.85380325717814087</v>
      </c>
      <c r="F47" s="6">
        <f t="shared" si="0"/>
        <v>4.4547885919055475E-3</v>
      </c>
      <c r="G47" s="6">
        <f t="shared" si="3"/>
        <v>0.94888177746954527</v>
      </c>
    </row>
    <row r="48" spans="1:7">
      <c r="A48">
        <v>47</v>
      </c>
      <c r="B48" s="6">
        <v>2.5000000000000001E-2</v>
      </c>
      <c r="C48" s="6">
        <v>2.7237354085603127E-2</v>
      </c>
      <c r="D48" s="6">
        <f t="shared" si="1"/>
        <v>3.1742050015436864E-3</v>
      </c>
      <c r="E48" s="6">
        <f t="shared" si="2"/>
        <v>0.85697746217968451</v>
      </c>
      <c r="F48" s="6">
        <f t="shared" si="0"/>
        <v>4.1124885852312472E-3</v>
      </c>
      <c r="G48" s="6">
        <f t="shared" si="3"/>
        <v>0.95299426605477655</v>
      </c>
    </row>
    <row r="49" spans="1:7">
      <c r="A49">
        <v>48</v>
      </c>
      <c r="B49" s="6">
        <v>2.35E-2</v>
      </c>
      <c r="C49" s="6">
        <v>6.0000000000000053E-2</v>
      </c>
      <c r="D49" s="6">
        <f t="shared" si="1"/>
        <v>6.9465884532263081E-3</v>
      </c>
      <c r="E49" s="6">
        <f t="shared" si="2"/>
        <v>0.86392405063291078</v>
      </c>
      <c r="F49" s="6">
        <f t="shared" si="0"/>
        <v>3.7947718073256371E-3</v>
      </c>
      <c r="G49" s="6">
        <f t="shared" si="3"/>
        <v>0.95678903786210223</v>
      </c>
    </row>
    <row r="50" spans="1:7">
      <c r="A50">
        <v>49</v>
      </c>
      <c r="B50">
        <v>2.3199999999999998E-2</v>
      </c>
      <c r="C50">
        <v>1.2765957446808529E-2</v>
      </c>
      <c r="D50">
        <f t="shared" si="1"/>
        <v>1.4182618092003717E-3</v>
      </c>
      <c r="E50">
        <f t="shared" si="2"/>
        <v>0.86534231244211113</v>
      </c>
      <c r="F50">
        <f t="shared" si="0"/>
        <v>3.5000809471337946E-3</v>
      </c>
      <c r="G50">
        <f t="shared" si="3"/>
        <v>0.96028911880923606</v>
      </c>
    </row>
    <row r="51" spans="1:7">
      <c r="A51">
        <v>50</v>
      </c>
      <c r="B51">
        <v>2.1100000000000001E-2</v>
      </c>
      <c r="C51">
        <v>9.0517241379310276E-2</v>
      </c>
      <c r="D51">
        <f t="shared" si="1"/>
        <v>1.0130441494288347E-2</v>
      </c>
      <c r="E51">
        <f t="shared" si="2"/>
        <v>0.87547275393639945</v>
      </c>
      <c r="F51">
        <f t="shared" si="0"/>
        <v>3.2269303614075426E-3</v>
      </c>
      <c r="G51">
        <f t="shared" si="3"/>
        <v>0.9635160491706436</v>
      </c>
    </row>
    <row r="52" spans="1:7">
      <c r="A52">
        <v>51</v>
      </c>
      <c r="B52">
        <v>1.9199999999999998E-2</v>
      </c>
      <c r="C52">
        <v>9.0047393364929063E-2</v>
      </c>
      <c r="D52">
        <f t="shared" si="1"/>
        <v>9.3489502933004134E-3</v>
      </c>
      <c r="E52">
        <f t="shared" si="2"/>
        <v>0.88482170422969986</v>
      </c>
      <c r="F52">
        <f t="shared" si="0"/>
        <v>2.9739067418068409E-3</v>
      </c>
      <c r="G52">
        <f t="shared" si="3"/>
        <v>0.96648995591245046</v>
      </c>
    </row>
    <row r="53" spans="1:7">
      <c r="A53">
        <v>52</v>
      </c>
      <c r="B53">
        <v>1.9199999999999998E-2</v>
      </c>
      <c r="C53">
        <v>0</v>
      </c>
      <c r="D53">
        <f t="shared" si="1"/>
        <v>0</v>
      </c>
      <c r="E53">
        <f t="shared" si="2"/>
        <v>0.88482170422969986</v>
      </c>
      <c r="F53">
        <f t="shared" si="0"/>
        <v>2.7396689861593779E-3</v>
      </c>
      <c r="G53">
        <f t="shared" si="3"/>
        <v>0.96922962489860987</v>
      </c>
    </row>
    <row r="54" spans="1:7">
      <c r="A54">
        <v>53</v>
      </c>
      <c r="B54">
        <v>1.8700000000000001E-2</v>
      </c>
      <c r="C54">
        <v>2.6041666666666519E-2</v>
      </c>
      <c r="D54">
        <f t="shared" si="1"/>
        <v>2.5567304723679986E-3</v>
      </c>
      <c r="E54">
        <f t="shared" si="2"/>
        <v>0.8873784347020679</v>
      </c>
      <c r="F54">
        <f t="shared" si="0"/>
        <v>2.5229474212349321E-3</v>
      </c>
      <c r="G54">
        <f t="shared" si="3"/>
        <v>0.9717525723198448</v>
      </c>
    </row>
    <row r="55" spans="1:7">
      <c r="A55">
        <v>54</v>
      </c>
      <c r="B55">
        <v>1.6899999999999998E-2</v>
      </c>
      <c r="C55">
        <v>9.6256684491978772E-2</v>
      </c>
      <c r="D55">
        <f t="shared" si="1"/>
        <v>9.3778944118555214E-3</v>
      </c>
      <c r="E55">
        <f t="shared" si="2"/>
        <v>0.89675632911392344</v>
      </c>
      <c r="F55">
        <f t="shared" si="0"/>
        <v>2.3225425033651056E-3</v>
      </c>
      <c r="G55">
        <f t="shared" si="3"/>
        <v>0.97407511482320985</v>
      </c>
    </row>
    <row r="56" spans="1:7">
      <c r="A56">
        <v>55</v>
      </c>
      <c r="B56">
        <v>1.6899999999999998E-2</v>
      </c>
      <c r="C56">
        <v>0</v>
      </c>
      <c r="D56">
        <f t="shared" si="1"/>
        <v>0</v>
      </c>
      <c r="E56">
        <f t="shared" si="2"/>
        <v>0.89675632911392344</v>
      </c>
      <c r="F56">
        <f t="shared" si="0"/>
        <v>2.1373231048985681E-3</v>
      </c>
      <c r="G56">
        <f t="shared" si="3"/>
        <v>0.97621243792810841</v>
      </c>
    </row>
    <row r="57" spans="1:7">
      <c r="A57">
        <v>56</v>
      </c>
      <c r="B57">
        <v>1.6299999999999999E-2</v>
      </c>
      <c r="C57">
        <v>3.5502958579881616E-2</v>
      </c>
      <c r="D57">
        <f t="shared" si="1"/>
        <v>3.2417412781722693E-3</v>
      </c>
      <c r="E57">
        <f t="shared" si="2"/>
        <v>0.89999807039209567</v>
      </c>
      <c r="F57">
        <f t="shared" si="0"/>
        <v>1.9662244785045718E-3</v>
      </c>
      <c r="G57">
        <f t="shared" si="3"/>
        <v>0.978178662406613</v>
      </c>
    </row>
    <row r="58" spans="1:7">
      <c r="A58">
        <v>57</v>
      </c>
      <c r="B58">
        <v>1.6299999999999999E-2</v>
      </c>
      <c r="C58">
        <v>0</v>
      </c>
      <c r="D58">
        <f t="shared" si="1"/>
        <v>0</v>
      </c>
      <c r="E58">
        <f t="shared" si="2"/>
        <v>0.89999807039209567</v>
      </c>
      <c r="F58">
        <f t="shared" si="0"/>
        <v>1.8082459774378494E-3</v>
      </c>
      <c r="G58">
        <f t="shared" si="3"/>
        <v>0.97998690838405089</v>
      </c>
    </row>
    <row r="59" spans="1:7">
      <c r="A59">
        <v>58</v>
      </c>
      <c r="B59">
        <v>1.6299999999999999E-2</v>
      </c>
      <c r="C59">
        <v>0</v>
      </c>
      <c r="D59">
        <f t="shared" si="1"/>
        <v>0</v>
      </c>
      <c r="E59">
        <f t="shared" si="2"/>
        <v>0.89999807039209567</v>
      </c>
      <c r="F59">
        <f t="shared" si="0"/>
        <v>1.6624485978040018E-3</v>
      </c>
      <c r="G59">
        <f t="shared" si="3"/>
        <v>0.98164935698185485</v>
      </c>
    </row>
    <row r="60" spans="1:7">
      <c r="A60">
        <v>59</v>
      </c>
      <c r="B60">
        <v>1.49E-2</v>
      </c>
      <c r="C60">
        <v>8.5889570552147187E-2</v>
      </c>
      <c r="D60">
        <f t="shared" si="1"/>
        <v>7.9692806421735006E-3</v>
      </c>
      <c r="E60">
        <f t="shared" si="2"/>
        <v>0.90796735103426918</v>
      </c>
      <c r="F60">
        <f t="shared" si="0"/>
        <v>1.5279523983931361E-3</v>
      </c>
      <c r="G60">
        <f t="shared" si="3"/>
        <v>0.98317730938024794</v>
      </c>
    </row>
    <row r="61" spans="1:7">
      <c r="A61">
        <v>60</v>
      </c>
      <c r="B61">
        <v>1.49E-2</v>
      </c>
      <c r="C61">
        <v>0</v>
      </c>
      <c r="D61">
        <f t="shared" si="1"/>
        <v>0</v>
      </c>
      <c r="E61">
        <f t="shared" si="2"/>
        <v>0.90796735103426918</v>
      </c>
      <c r="F61">
        <f t="shared" si="0"/>
        <v>1.4039338445840197E-3</v>
      </c>
      <c r="G61">
        <f t="shared" si="3"/>
        <v>0.98458124322483198</v>
      </c>
    </row>
    <row r="62" spans="1:7">
      <c r="A62">
        <v>61</v>
      </c>
      <c r="B62">
        <v>1.49E-2</v>
      </c>
      <c r="C62">
        <v>0</v>
      </c>
      <c r="D62">
        <f t="shared" si="1"/>
        <v>0</v>
      </c>
      <c r="E62">
        <f t="shared" si="2"/>
        <v>0.90796735103426918</v>
      </c>
      <c r="F62">
        <f t="shared" si="0"/>
        <v>1.2896231149875637E-3</v>
      </c>
      <c r="G62">
        <f t="shared" si="3"/>
        <v>0.98587086633981957</v>
      </c>
    </row>
    <row r="63" spans="1:7">
      <c r="A63">
        <v>62</v>
      </c>
      <c r="B63">
        <v>1.49E-2</v>
      </c>
      <c r="C63">
        <v>0</v>
      </c>
      <c r="D63">
        <f t="shared" si="1"/>
        <v>0</v>
      </c>
      <c r="E63">
        <f t="shared" si="2"/>
        <v>0.90796735103426918</v>
      </c>
      <c r="F63">
        <f t="shared" si="0"/>
        <v>1.1843014027436546E-3</v>
      </c>
      <c r="G63">
        <f t="shared" si="3"/>
        <v>0.98705516774256319</v>
      </c>
    </row>
    <row r="64" spans="1:7">
      <c r="A64">
        <v>63</v>
      </c>
      <c r="B64">
        <v>7.6E-3</v>
      </c>
      <c r="C64">
        <v>0.48993288590604023</v>
      </c>
      <c r="D64">
        <f t="shared" si="1"/>
        <v>4.4371333744982991E-2</v>
      </c>
      <c r="E64">
        <f t="shared" si="2"/>
        <v>0.95233868477925221</v>
      </c>
      <c r="F64">
        <f t="shared" si="0"/>
        <v>1.0872982375740533E-3</v>
      </c>
      <c r="G64">
        <f t="shared" si="3"/>
        <v>0.98814246598013722</v>
      </c>
    </row>
    <row r="65" spans="1:10">
      <c r="A65">
        <v>64</v>
      </c>
      <c r="B65">
        <v>7.6E-3</v>
      </c>
      <c r="C65">
        <v>0</v>
      </c>
      <c r="D65">
        <f t="shared" si="1"/>
        <v>0</v>
      </c>
      <c r="E65">
        <f t="shared" si="2"/>
        <v>0.95233868477925221</v>
      </c>
      <c r="F65">
        <f t="shared" si="0"/>
        <v>9.9798884970704214E-4</v>
      </c>
      <c r="G65">
        <f t="shared" si="3"/>
        <v>0.98914045482984425</v>
      </c>
    </row>
    <row r="66" spans="1:10">
      <c r="A66">
        <v>65</v>
      </c>
      <c r="B66">
        <v>0</v>
      </c>
      <c r="C66">
        <v>1</v>
      </c>
      <c r="D66">
        <f t="shared" si="1"/>
        <v>4.7661315220747118E-2</v>
      </c>
      <c r="E66">
        <f t="shared" si="2"/>
        <v>0.99999999999999933</v>
      </c>
      <c r="F66">
        <f t="shared" si="0"/>
        <v>9.15791592521794E-4</v>
      </c>
      <c r="G66">
        <f t="shared" si="3"/>
        <v>0.990056246422366</v>
      </c>
    </row>
    <row r="67" spans="1:10">
      <c r="A67" t="s">
        <v>6</v>
      </c>
      <c r="B67">
        <f>1/(1+SUM(B2:B66))</f>
        <v>9.6480395183698622E-2</v>
      </c>
      <c r="D67">
        <f>SUM(D2:D66)</f>
        <v>0.99999999999999933</v>
      </c>
      <c r="F67" s="9">
        <f>SUM(F2:F66)</f>
        <v>0.990056246422366</v>
      </c>
    </row>
    <row r="70" spans="1:10" ht="15">
      <c r="J70" s="3"/>
    </row>
  </sheetData>
  <phoneticPr fontId="1" type="noConversion"/>
  <pageMargins left="0.75" right="0.75" top="1" bottom="1" header="0.5" footer="0.5"/>
  <headerFooter alignWithMargins="0"/>
  <drawing r:id="rId1"/>
</worksheet>
</file>

<file path=xl/worksheets/sheet12.xml><?xml version="1.0" encoding="utf-8"?>
<worksheet xmlns="http://schemas.openxmlformats.org/spreadsheetml/2006/main" xmlns:r="http://schemas.openxmlformats.org/officeDocument/2006/relationships">
  <dimension ref="A1:J71"/>
  <sheetViews>
    <sheetView workbookViewId="0">
      <selection activeCell="F68" sqref="F68"/>
    </sheetView>
  </sheetViews>
  <sheetFormatPr defaultRowHeight="12.75"/>
  <sheetData>
    <row r="1" spans="1:10">
      <c r="A1" t="s">
        <v>0</v>
      </c>
      <c r="B1" t="s">
        <v>11</v>
      </c>
      <c r="C1" t="s">
        <v>12</v>
      </c>
      <c r="D1" t="s">
        <v>5</v>
      </c>
      <c r="E1" t="s">
        <v>7</v>
      </c>
      <c r="F1" t="s">
        <v>3</v>
      </c>
      <c r="G1" t="s">
        <v>8</v>
      </c>
      <c r="J1" s="2"/>
    </row>
    <row r="2" spans="1:10">
      <c r="A2">
        <v>1</v>
      </c>
      <c r="B2">
        <v>0.74439999999999995</v>
      </c>
      <c r="C2">
        <v>0.25560000000000005</v>
      </c>
      <c r="D2">
        <f>A2*1*C2*B68</f>
        <v>2.6038324012102331E-2</v>
      </c>
      <c r="E2">
        <f>D2</f>
        <v>2.6038324012102331E-2</v>
      </c>
      <c r="F2">
        <f>$B$68^2*A2*(1-$B$68)^(A2-1)</f>
        <v>1.0377777492451168E-2</v>
      </c>
      <c r="G2">
        <f>F2</f>
        <v>1.0377777492451168E-2</v>
      </c>
    </row>
    <row r="3" spans="1:10">
      <c r="A3">
        <v>2</v>
      </c>
      <c r="B3">
        <v>0.63480000000000003</v>
      </c>
      <c r="C3">
        <v>0.14723267060720036</v>
      </c>
      <c r="D3">
        <f>A3*B2*C3*$B$68</f>
        <v>2.2330205882053311E-2</v>
      </c>
      <c r="E3">
        <f>D3+E2</f>
        <v>4.8368529894155646E-2</v>
      </c>
      <c r="F3">
        <f t="shared" ref="F3:F66" si="0">$B$68^2*A3*(1-$B$68)^(A3-1)</f>
        <v>1.8641158014057684E-2</v>
      </c>
      <c r="G3">
        <f>F3+G2</f>
        <v>2.9018935506508851E-2</v>
      </c>
    </row>
    <row r="4" spans="1:10">
      <c r="A4">
        <v>3</v>
      </c>
      <c r="B4">
        <v>0.55700000000000005</v>
      </c>
      <c r="C4">
        <v>0.12255828607435404</v>
      </c>
      <c r="D4">
        <f t="shared" ref="D4:D67" si="1">A4*B3*C4*$B$68</f>
        <v>2.3776779438281215E-2</v>
      </c>
      <c r="E4">
        <f t="shared" ref="E4:E67" si="2">D4+E3</f>
        <v>7.2145309332436861E-2</v>
      </c>
      <c r="F4">
        <f t="shared" si="0"/>
        <v>2.5113236361868029E-2</v>
      </c>
      <c r="G4">
        <f t="shared" ref="G4:G67" si="3">F4+G3</f>
        <v>5.4132171868376877E-2</v>
      </c>
    </row>
    <row r="5" spans="1:10">
      <c r="A5">
        <v>4</v>
      </c>
      <c r="B5">
        <v>0.48230000000000001</v>
      </c>
      <c r="C5">
        <v>0.13411131059245962</v>
      </c>
      <c r="D5">
        <f t="shared" si="1"/>
        <v>3.0439167507105541E-2</v>
      </c>
      <c r="E5">
        <f t="shared" si="2"/>
        <v>0.1025844768395424</v>
      </c>
      <c r="F5">
        <f t="shared" si="0"/>
        <v>3.0073221850342405E-2</v>
      </c>
      <c r="G5">
        <f t="shared" si="3"/>
        <v>8.4205393718719282E-2</v>
      </c>
    </row>
    <row r="6" spans="1:10">
      <c r="A6">
        <v>5</v>
      </c>
      <c r="B6">
        <v>0.43369999999999997</v>
      </c>
      <c r="C6">
        <v>0.100767157370931</v>
      </c>
      <c r="D6">
        <f t="shared" si="1"/>
        <v>2.475474465939307E-2</v>
      </c>
      <c r="E6">
        <f t="shared" si="2"/>
        <v>0.12733922149893548</v>
      </c>
      <c r="F6">
        <f t="shared" si="0"/>
        <v>3.3762026654540624E-2</v>
      </c>
      <c r="G6">
        <f t="shared" si="3"/>
        <v>0.11796742037325991</v>
      </c>
    </row>
    <row r="7" spans="1:10">
      <c r="A7">
        <v>6</v>
      </c>
      <c r="B7">
        <v>0.3911</v>
      </c>
      <c r="C7">
        <v>9.8224579202213502E-2</v>
      </c>
      <c r="D7">
        <f t="shared" si="1"/>
        <v>2.6038324012102317E-2</v>
      </c>
      <c r="E7">
        <f t="shared" si="2"/>
        <v>0.1533775455110378</v>
      </c>
      <c r="F7">
        <f t="shared" si="0"/>
        <v>3.6387171002649855E-2</v>
      </c>
      <c r="G7">
        <f t="shared" si="3"/>
        <v>0.15435459137590976</v>
      </c>
    </row>
    <row r="8" spans="1:10">
      <c r="A8">
        <v>7</v>
      </c>
      <c r="B8">
        <v>0.3654</v>
      </c>
      <c r="C8">
        <v>6.5712094093582252E-2</v>
      </c>
      <c r="D8">
        <f t="shared" si="1"/>
        <v>1.8326660758126806E-2</v>
      </c>
      <c r="E8">
        <f t="shared" si="2"/>
        <v>0.17170420626916461</v>
      </c>
      <c r="F8">
        <f t="shared" si="0"/>
        <v>3.8127086410267158E-2</v>
      </c>
      <c r="G8">
        <f t="shared" si="3"/>
        <v>0.19248167778617692</v>
      </c>
    </row>
    <row r="9" spans="1:10">
      <c r="A9">
        <v>8</v>
      </c>
      <c r="B9">
        <v>0.32390000000000002</v>
      </c>
      <c r="C9">
        <v>0.11357416529830322</v>
      </c>
      <c r="D9">
        <f t="shared" si="1"/>
        <v>3.3821297230117259E-2</v>
      </c>
      <c r="E9">
        <f t="shared" si="2"/>
        <v>0.20552550349928186</v>
      </c>
      <c r="F9">
        <f t="shared" si="0"/>
        <v>3.9134888696071214E-2</v>
      </c>
      <c r="G9">
        <f t="shared" si="3"/>
        <v>0.23161656648224813</v>
      </c>
    </row>
    <row r="10" spans="1:10">
      <c r="A10">
        <v>9</v>
      </c>
      <c r="B10">
        <v>0.30230000000000001</v>
      </c>
      <c r="C10">
        <v>6.6687249150972572E-2</v>
      </c>
      <c r="D10">
        <f t="shared" si="1"/>
        <v>1.9803795727514461E-2</v>
      </c>
      <c r="E10">
        <f t="shared" si="2"/>
        <v>0.22532929922679631</v>
      </c>
      <c r="F10">
        <f t="shared" si="0"/>
        <v>3.9541684149075433E-2</v>
      </c>
      <c r="G10">
        <f t="shared" si="3"/>
        <v>0.27115825063132354</v>
      </c>
    </row>
    <row r="11" spans="1:10">
      <c r="A11">
        <v>10</v>
      </c>
      <c r="B11">
        <v>0.28310000000000002</v>
      </c>
      <c r="C11">
        <v>6.3513066490241465E-2</v>
      </c>
      <c r="D11">
        <f t="shared" si="1"/>
        <v>1.9559304422236485E-2</v>
      </c>
      <c r="E11">
        <f t="shared" si="2"/>
        <v>0.24488860364903281</v>
      </c>
      <c r="F11">
        <f t="shared" si="0"/>
        <v>3.9459464808928202E-2</v>
      </c>
      <c r="G11">
        <f t="shared" si="3"/>
        <v>0.31061771544025174</v>
      </c>
    </row>
    <row r="12" spans="1:10">
      <c r="A12">
        <v>11</v>
      </c>
      <c r="B12">
        <v>0.26240000000000002</v>
      </c>
      <c r="C12">
        <v>7.3119039208760173E-2</v>
      </c>
      <c r="D12">
        <f t="shared" si="1"/>
        <v>2.3196112588246092E-2</v>
      </c>
      <c r="E12">
        <f t="shared" si="2"/>
        <v>0.26808471623727892</v>
      </c>
      <c r="F12">
        <f t="shared" si="0"/>
        <v>3.898364226383149E-2</v>
      </c>
      <c r="G12">
        <f t="shared" si="3"/>
        <v>0.34960135770408324</v>
      </c>
    </row>
    <row r="13" spans="1:10">
      <c r="A13">
        <v>12</v>
      </c>
      <c r="B13">
        <v>0.2087</v>
      </c>
      <c r="C13">
        <v>0.2046493902439025</v>
      </c>
      <c r="D13">
        <f t="shared" si="1"/>
        <v>6.5645915467131249E-2</v>
      </c>
      <c r="E13">
        <f t="shared" si="2"/>
        <v>0.3337306317044102</v>
      </c>
      <c r="F13">
        <f t="shared" si="0"/>
        <v>3.8195263568919328E-2</v>
      </c>
      <c r="G13">
        <f t="shared" si="3"/>
        <v>0.38779662127300257</v>
      </c>
    </row>
    <row r="14" spans="1:10">
      <c r="A14">
        <v>13</v>
      </c>
      <c r="B14">
        <v>0.1928</v>
      </c>
      <c r="C14">
        <v>7.6185912793483412E-2</v>
      </c>
      <c r="D14">
        <f t="shared" si="1"/>
        <v>2.1056813667063953E-2</v>
      </c>
      <c r="E14">
        <f t="shared" si="2"/>
        <v>0.35478744537147416</v>
      </c>
      <c r="F14">
        <f t="shared" si="0"/>
        <v>3.7162947755558139E-2</v>
      </c>
      <c r="G14">
        <f t="shared" si="3"/>
        <v>0.42495956902856069</v>
      </c>
    </row>
    <row r="15" spans="1:10">
      <c r="A15">
        <v>14</v>
      </c>
      <c r="B15">
        <v>0.182</v>
      </c>
      <c r="C15">
        <v>5.6016597510373467E-2</v>
      </c>
      <c r="D15">
        <f t="shared" si="1"/>
        <v>1.540295223251124E-2</v>
      </c>
      <c r="E15">
        <f t="shared" si="2"/>
        <v>0.37019039760398542</v>
      </c>
      <c r="F15">
        <f t="shared" si="0"/>
        <v>3.5944576862836308E-2</v>
      </c>
      <c r="G15">
        <f t="shared" si="3"/>
        <v>0.460904145891397</v>
      </c>
    </row>
    <row r="16" spans="1:10">
      <c r="A16">
        <v>15</v>
      </c>
      <c r="B16">
        <v>0.1711</v>
      </c>
      <c r="C16">
        <v>5.9890109890109899E-2</v>
      </c>
      <c r="D16">
        <f t="shared" si="1"/>
        <v>1.6655970172060764E-2</v>
      </c>
      <c r="E16">
        <f t="shared" si="2"/>
        <v>0.3868463677760462</v>
      </c>
      <c r="F16">
        <f t="shared" si="0"/>
        <v>3.458877140890556E-2</v>
      </c>
      <c r="G16">
        <f t="shared" si="3"/>
        <v>0.49549291730030254</v>
      </c>
    </row>
    <row r="17" spans="1:7">
      <c r="A17">
        <v>16</v>
      </c>
      <c r="B17">
        <v>0.15720000000000001</v>
      </c>
      <c r="C17">
        <v>8.1239041496200981E-2</v>
      </c>
      <c r="D17">
        <f t="shared" si="1"/>
        <v>2.2656194289090582E-2</v>
      </c>
      <c r="E17">
        <f t="shared" si="2"/>
        <v>0.4095025620651368</v>
      </c>
      <c r="F17">
        <f t="shared" si="0"/>
        <v>3.3136176671844084E-2</v>
      </c>
      <c r="G17">
        <f t="shared" si="3"/>
        <v>0.52862909397214664</v>
      </c>
    </row>
    <row r="18" spans="1:7">
      <c r="A18">
        <v>17</v>
      </c>
      <c r="B18">
        <v>0.14829999999999999</v>
      </c>
      <c r="C18">
        <v>5.6615776081425095E-2</v>
      </c>
      <c r="D18">
        <f t="shared" si="1"/>
        <v>1.5413139370231194E-2</v>
      </c>
      <c r="E18">
        <f t="shared" si="2"/>
        <v>0.424915701435368</v>
      </c>
      <c r="F18">
        <f t="shared" si="0"/>
        <v>3.162058301411709E-2</v>
      </c>
      <c r="G18">
        <f t="shared" si="3"/>
        <v>0.56024967698626371</v>
      </c>
    </row>
    <row r="19" spans="1:7">
      <c r="A19">
        <v>18</v>
      </c>
      <c r="B19">
        <v>0.14230000000000001</v>
      </c>
      <c r="C19">
        <v>4.0458530006742932E-2</v>
      </c>
      <c r="D19">
        <f t="shared" si="1"/>
        <v>1.100210873750798E-2</v>
      </c>
      <c r="E19">
        <f t="shared" si="2"/>
        <v>0.43591781017287595</v>
      </c>
      <c r="F19">
        <f t="shared" si="0"/>
        <v>3.0069900714313043E-2</v>
      </c>
      <c r="G19">
        <f t="shared" si="3"/>
        <v>0.59031957770057675</v>
      </c>
    </row>
    <row r="20" spans="1:7">
      <c r="A20">
        <v>19</v>
      </c>
      <c r="B20">
        <v>0.13339999999999999</v>
      </c>
      <c r="C20">
        <v>6.2543921293042981E-2</v>
      </c>
      <c r="D20">
        <f t="shared" si="1"/>
        <v>1.7226449884376022E-2</v>
      </c>
      <c r="E20">
        <f t="shared" si="2"/>
        <v>0.45314426005725195</v>
      </c>
      <c r="F20">
        <f t="shared" si="0"/>
        <v>2.8507007322765669E-2</v>
      </c>
      <c r="G20">
        <f t="shared" si="3"/>
        <v>0.61882658502334242</v>
      </c>
    </row>
    <row r="21" spans="1:7">
      <c r="A21">
        <v>20</v>
      </c>
      <c r="B21">
        <v>0.12470000000000001</v>
      </c>
      <c r="C21">
        <v>6.5217391304347672E-2</v>
      </c>
      <c r="D21">
        <f t="shared" si="1"/>
        <v>1.7725619632651773E-2</v>
      </c>
      <c r="E21">
        <f t="shared" si="2"/>
        <v>0.47086987968990374</v>
      </c>
      <c r="F21">
        <f t="shared" si="0"/>
        <v>2.6950483396809811E-2</v>
      </c>
      <c r="G21">
        <f t="shared" si="3"/>
        <v>0.64577706842015226</v>
      </c>
    </row>
    <row r="22" spans="1:7">
      <c r="A22">
        <v>21</v>
      </c>
      <c r="B22">
        <v>0.11600000000000001</v>
      </c>
      <c r="C22">
        <v>6.9767441860465129E-2</v>
      </c>
      <c r="D22">
        <f t="shared" si="1"/>
        <v>1.8611900614284412E-2</v>
      </c>
      <c r="E22">
        <f t="shared" si="2"/>
        <v>0.48948178030418815</v>
      </c>
      <c r="F22">
        <f t="shared" si="0"/>
        <v>2.5415250563843712E-2</v>
      </c>
      <c r="G22">
        <f t="shared" si="3"/>
        <v>0.67119231898399601</v>
      </c>
    </row>
    <row r="23" spans="1:7">
      <c r="A23">
        <v>22</v>
      </c>
      <c r="B23">
        <v>0.1129</v>
      </c>
      <c r="C23">
        <v>2.6724137931034564E-2</v>
      </c>
      <c r="D23">
        <f t="shared" si="1"/>
        <v>6.9476279249819405E-3</v>
      </c>
      <c r="E23">
        <f t="shared" si="2"/>
        <v>0.49642940822917009</v>
      </c>
      <c r="F23">
        <f t="shared" si="0"/>
        <v>2.3913124176902736E-2</v>
      </c>
      <c r="G23">
        <f t="shared" si="3"/>
        <v>0.69510544316089873</v>
      </c>
    </row>
    <row r="24" spans="1:7">
      <c r="A24">
        <v>23</v>
      </c>
      <c r="B24">
        <v>0.10780000000000001</v>
      </c>
      <c r="C24">
        <v>4.5172719220549107E-2</v>
      </c>
      <c r="D24">
        <f t="shared" si="1"/>
        <v>1.1949512545460093E-2</v>
      </c>
      <c r="E24">
        <f t="shared" si="2"/>
        <v>0.50837892077463021</v>
      </c>
      <c r="F24">
        <f t="shared" si="0"/>
        <v>2.2453291342225009E-2</v>
      </c>
      <c r="G24">
        <f t="shared" si="3"/>
        <v>0.71755873450312369</v>
      </c>
    </row>
    <row r="25" spans="1:7">
      <c r="A25">
        <v>24</v>
      </c>
      <c r="B25">
        <v>0.1004</v>
      </c>
      <c r="C25">
        <v>6.8645640074211478E-2</v>
      </c>
      <c r="D25">
        <f t="shared" si="1"/>
        <v>1.8092356590568747E-2</v>
      </c>
      <c r="E25">
        <f t="shared" si="2"/>
        <v>0.52647127736519894</v>
      </c>
      <c r="F25">
        <f t="shared" si="0"/>
        <v>2.1042723788388347E-2</v>
      </c>
      <c r="G25">
        <f t="shared" si="3"/>
        <v>0.73860145829151203</v>
      </c>
    </row>
    <row r="26" spans="1:7">
      <c r="A26">
        <v>25</v>
      </c>
      <c r="B26">
        <v>9.7000000000000003E-2</v>
      </c>
      <c r="C26">
        <v>3.3864541832669293E-2</v>
      </c>
      <c r="D26">
        <f t="shared" si="1"/>
        <v>8.6590670619276049E-3</v>
      </c>
      <c r="E26">
        <f t="shared" si="2"/>
        <v>0.53513034442712659</v>
      </c>
      <c r="F26">
        <f t="shared" si="0"/>
        <v>1.9686533891712443E-2</v>
      </c>
      <c r="G26">
        <f t="shared" si="3"/>
        <v>0.75828799218322451</v>
      </c>
    </row>
    <row r="27" spans="1:7">
      <c r="A27">
        <v>26</v>
      </c>
      <c r="B27">
        <v>9.0700000000000003E-2</v>
      </c>
      <c r="C27">
        <v>6.4948453608247414E-2</v>
      </c>
      <c r="D27">
        <f t="shared" si="1"/>
        <v>1.6686531585220505E-2</v>
      </c>
      <c r="E27">
        <f t="shared" si="2"/>
        <v>0.55181687601234708</v>
      </c>
      <c r="F27">
        <f t="shared" si="0"/>
        <v>1.8388281154761422E-2</v>
      </c>
      <c r="G27">
        <f t="shared" si="3"/>
        <v>0.77667627333798595</v>
      </c>
    </row>
    <row r="28" spans="1:7">
      <c r="A28">
        <v>27</v>
      </c>
      <c r="B28">
        <v>8.7800000000000003E-2</v>
      </c>
      <c r="C28">
        <v>3.19735391400221E-2</v>
      </c>
      <c r="D28">
        <f t="shared" si="1"/>
        <v>7.9765288346933302E-3</v>
      </c>
      <c r="E28">
        <f t="shared" si="2"/>
        <v>0.55979340484704043</v>
      </c>
      <c r="F28">
        <f t="shared" si="0"/>
        <v>1.7150235538016145E-2</v>
      </c>
      <c r="G28">
        <f t="shared" si="3"/>
        <v>0.79382650887600215</v>
      </c>
    </row>
    <row r="29" spans="1:7">
      <c r="A29">
        <v>28</v>
      </c>
      <c r="B29">
        <v>8.2600000000000007E-2</v>
      </c>
      <c r="C29">
        <v>5.9225512528473745E-2</v>
      </c>
      <c r="D29">
        <f t="shared" si="1"/>
        <v>1.483247252019599E-2</v>
      </c>
      <c r="E29">
        <f t="shared" si="2"/>
        <v>0.57462587736723647</v>
      </c>
      <c r="F29">
        <f t="shared" si="0"/>
        <v>1.5973603255004538E-2</v>
      </c>
      <c r="G29">
        <f t="shared" si="3"/>
        <v>0.80980011213100667</v>
      </c>
    </row>
    <row r="30" spans="1:7">
      <c r="A30">
        <v>29</v>
      </c>
      <c r="B30">
        <v>7.7299999999999994E-2</v>
      </c>
      <c r="C30">
        <v>6.4164648910411737E-2</v>
      </c>
      <c r="D30">
        <f t="shared" si="1"/>
        <v>1.5657630675509137E-2</v>
      </c>
      <c r="E30">
        <f t="shared" si="2"/>
        <v>0.59028350804274565</v>
      </c>
      <c r="F30">
        <f t="shared" si="0"/>
        <v>1.4858719945891009E-2</v>
      </c>
      <c r="G30">
        <f t="shared" si="3"/>
        <v>0.82465883207689772</v>
      </c>
    </row>
    <row r="31" spans="1:7">
      <c r="A31">
        <v>30</v>
      </c>
      <c r="B31">
        <v>7.4899999999999994E-2</v>
      </c>
      <c r="C31">
        <v>3.1047865459249646E-2</v>
      </c>
      <c r="D31">
        <f t="shared" si="1"/>
        <v>7.3347391583386753E-3</v>
      </c>
      <c r="E31">
        <f t="shared" si="2"/>
        <v>0.59761824720108436</v>
      </c>
      <c r="F31">
        <f t="shared" si="0"/>
        <v>1.3805215532675833E-2</v>
      </c>
      <c r="G31">
        <f t="shared" si="3"/>
        <v>0.8384640476095736</v>
      </c>
    </row>
    <row r="32" spans="1:7">
      <c r="A32">
        <v>31</v>
      </c>
      <c r="B32">
        <v>7.3200000000000001E-2</v>
      </c>
      <c r="C32">
        <v>2.2696929238985253E-2</v>
      </c>
      <c r="D32">
        <f t="shared" si="1"/>
        <v>5.3686215783951049E-3</v>
      </c>
      <c r="E32">
        <f t="shared" si="2"/>
        <v>0.60298686877947949</v>
      </c>
      <c r="F32">
        <f t="shared" si="0"/>
        <v>1.281215452095877E-2</v>
      </c>
      <c r="G32">
        <f t="shared" si="3"/>
        <v>0.85127620213053234</v>
      </c>
    </row>
    <row r="33" spans="1:7">
      <c r="A33">
        <v>32</v>
      </c>
      <c r="B33">
        <v>7.1199999999999999E-2</v>
      </c>
      <c r="C33">
        <v>2.732240437158473E-2</v>
      </c>
      <c r="D33">
        <f t="shared" si="1"/>
        <v>6.5197681407455034E-3</v>
      </c>
      <c r="E33">
        <f t="shared" si="2"/>
        <v>0.609506636920225</v>
      </c>
      <c r="F33">
        <f t="shared" si="0"/>
        <v>1.1878155040021066E-2</v>
      </c>
      <c r="G33">
        <f t="shared" si="3"/>
        <v>0.86315435717055344</v>
      </c>
    </row>
    <row r="34" spans="1:7">
      <c r="A34">
        <v>33</v>
      </c>
      <c r="B34">
        <v>7.0400000000000004E-2</v>
      </c>
      <c r="C34">
        <v>1.1235955056179692E-2</v>
      </c>
      <c r="D34">
        <f t="shared" si="1"/>
        <v>2.6894043580574976E-3</v>
      </c>
      <c r="E34">
        <f t="shared" si="2"/>
        <v>0.61219604127828253</v>
      </c>
      <c r="F34">
        <f t="shared" si="0"/>
        <v>1.1001489497118773E-2</v>
      </c>
      <c r="G34">
        <f t="shared" si="3"/>
        <v>0.87415584666767221</v>
      </c>
    </row>
    <row r="35" spans="1:7">
      <c r="A35">
        <v>34</v>
      </c>
      <c r="B35">
        <v>6.88E-2</v>
      </c>
      <c r="C35">
        <v>2.2727272727272818E-2</v>
      </c>
      <c r="D35">
        <f t="shared" si="1"/>
        <v>5.541802919633694E-3</v>
      </c>
      <c r="E35">
        <f t="shared" si="2"/>
        <v>0.61773784419791622</v>
      </c>
      <c r="F35">
        <f t="shared" si="0"/>
        <v>1.0180169356587295E-2</v>
      </c>
      <c r="G35">
        <f t="shared" si="3"/>
        <v>0.88433601602425949</v>
      </c>
    </row>
    <row r="36" spans="1:7">
      <c r="A36">
        <v>35</v>
      </c>
      <c r="B36">
        <v>6.7400000000000002E-2</v>
      </c>
      <c r="C36">
        <v>2.0348837209302251E-2</v>
      </c>
      <c r="D36">
        <f t="shared" si="1"/>
        <v>4.9916974827582524E-3</v>
      </c>
      <c r="E36">
        <f t="shared" si="2"/>
        <v>0.62272954168067451</v>
      </c>
      <c r="F36">
        <f t="shared" si="0"/>
        <v>9.4120162336438617E-3</v>
      </c>
      <c r="G36">
        <f t="shared" si="3"/>
        <v>0.89374803225790334</v>
      </c>
    </row>
    <row r="37" spans="1:7">
      <c r="A37">
        <v>36</v>
      </c>
      <c r="B37">
        <v>6.6100000000000006E-2</v>
      </c>
      <c r="C37">
        <v>1.9287833827893119E-2</v>
      </c>
      <c r="D37">
        <f t="shared" si="1"/>
        <v>4.7675804529201306E-3</v>
      </c>
      <c r="E37">
        <f t="shared" si="2"/>
        <v>0.62749712213359465</v>
      </c>
      <c r="F37">
        <f t="shared" si="0"/>
        <v>8.6947212113504431E-3</v>
      </c>
      <c r="G37">
        <f t="shared" si="3"/>
        <v>0.90244275346925373</v>
      </c>
    </row>
    <row r="38" spans="1:7">
      <c r="A38">
        <v>37</v>
      </c>
      <c r="B38">
        <v>6.4699999999999994E-2</v>
      </c>
      <c r="C38">
        <v>2.1180030257186289E-2</v>
      </c>
      <c r="D38">
        <f t="shared" si="1"/>
        <v>5.2769373389159385E-3</v>
      </c>
      <c r="E38">
        <f t="shared" si="2"/>
        <v>0.63277405947251064</v>
      </c>
      <c r="F38">
        <f t="shared" si="0"/>
        <v>8.0258940423871775E-3</v>
      </c>
      <c r="G38">
        <f t="shared" si="3"/>
        <v>0.91046864751164092</v>
      </c>
    </row>
    <row r="39" spans="1:7">
      <c r="A39">
        <v>38</v>
      </c>
      <c r="B39">
        <v>6.3500000000000001E-2</v>
      </c>
      <c r="C39">
        <v>1.8547140649149862E-2</v>
      </c>
      <c r="D39">
        <f t="shared" si="1"/>
        <v>4.6453348002811505E-3</v>
      </c>
      <c r="E39">
        <f t="shared" si="2"/>
        <v>0.63741939427279182</v>
      </c>
      <c r="F39">
        <f t="shared" si="0"/>
        <v>7.4031036809546142E-3</v>
      </c>
      <c r="G39">
        <f t="shared" si="3"/>
        <v>0.91787175119259556</v>
      </c>
    </row>
    <row r="40" spans="1:7">
      <c r="A40">
        <v>39</v>
      </c>
      <c r="B40">
        <v>6.2300000000000001E-2</v>
      </c>
      <c r="C40">
        <v>1.8897637795275535E-2</v>
      </c>
      <c r="D40">
        <f t="shared" si="1"/>
        <v>4.7675804529201298E-3</v>
      </c>
      <c r="E40">
        <f t="shared" si="2"/>
        <v>0.64218697472571196</v>
      </c>
      <c r="F40">
        <f t="shared" si="0"/>
        <v>6.8239114006231477E-3</v>
      </c>
      <c r="G40">
        <f t="shared" si="3"/>
        <v>0.92469566259321867</v>
      </c>
    </row>
    <row r="41" spans="1:7">
      <c r="A41">
        <v>40</v>
      </c>
      <c r="B41">
        <v>6.1400000000000003E-2</v>
      </c>
      <c r="C41">
        <v>1.4446227929374E-2</v>
      </c>
      <c r="D41">
        <f t="shared" si="1"/>
        <v>3.6673695791693429E-3</v>
      </c>
      <c r="E41">
        <f t="shared" si="2"/>
        <v>0.64585434430488131</v>
      </c>
      <c r="F41">
        <f t="shared" si="0"/>
        <v>6.285897588058152E-3</v>
      </c>
      <c r="G41">
        <f t="shared" si="3"/>
        <v>0.93098156018127687</v>
      </c>
    </row>
    <row r="42" spans="1:7">
      <c r="A42">
        <v>41</v>
      </c>
      <c r="B42">
        <v>6.13E-2</v>
      </c>
      <c r="C42">
        <v>1.6286644951140072E-3</v>
      </c>
      <c r="D42">
        <f t="shared" si="1"/>
        <v>4.1767264651650858E-4</v>
      </c>
      <c r="E42">
        <f t="shared" si="2"/>
        <v>0.6462720169513978</v>
      </c>
      <c r="F42">
        <f t="shared" si="0"/>
        <v>5.7866831574256089E-3</v>
      </c>
      <c r="G42">
        <f t="shared" si="3"/>
        <v>0.93676824333870246</v>
      </c>
    </row>
    <row r="43" spans="1:7">
      <c r="A43">
        <v>42</v>
      </c>
      <c r="B43">
        <v>6.0999999999999999E-2</v>
      </c>
      <c r="C43">
        <v>4.8939641109299048E-3</v>
      </c>
      <c r="D43">
        <f t="shared" si="1"/>
        <v>1.2835793527092832E-3</v>
      </c>
      <c r="E43">
        <f t="shared" si="2"/>
        <v>0.64755559630410708</v>
      </c>
      <c r="F43">
        <f t="shared" si="0"/>
        <v>5.3239464034163155E-3</v>
      </c>
      <c r="G43">
        <f t="shared" si="3"/>
        <v>0.94209218974211872</v>
      </c>
    </row>
    <row r="44" spans="1:7">
      <c r="A44">
        <v>43</v>
      </c>
      <c r="B44">
        <v>5.0599999999999999E-2</v>
      </c>
      <c r="C44">
        <v>0.17049180327868851</v>
      </c>
      <c r="D44">
        <f t="shared" si="1"/>
        <v>4.5556879883459148E-2</v>
      </c>
      <c r="E44">
        <f t="shared" si="2"/>
        <v>0.69311247618756622</v>
      </c>
      <c r="F44">
        <f t="shared" si="0"/>
        <v>4.8954360000031246E-3</v>
      </c>
      <c r="G44">
        <f t="shared" si="3"/>
        <v>0.94698762574212181</v>
      </c>
    </row>
    <row r="45" spans="1:7">
      <c r="A45">
        <v>44</v>
      </c>
      <c r="B45">
        <v>4.99E-2</v>
      </c>
      <c r="C45">
        <v>1.3833992094861691E-2</v>
      </c>
      <c r="D45">
        <f t="shared" si="1"/>
        <v>3.1376384177337767E-3</v>
      </c>
      <c r="E45">
        <f t="shared" si="2"/>
        <v>0.69625011460529995</v>
      </c>
      <c r="F45">
        <f t="shared" si="0"/>
        <v>4.4989807553132716E-3</v>
      </c>
      <c r="G45">
        <f t="shared" si="3"/>
        <v>0.95148660649743511</v>
      </c>
    </row>
    <row r="46" spans="1:7">
      <c r="A46">
        <v>45</v>
      </c>
      <c r="B46">
        <v>4.9700000000000001E-2</v>
      </c>
      <c r="C46">
        <v>4.0080160320641323E-3</v>
      </c>
      <c r="D46">
        <f t="shared" si="1"/>
        <v>9.1684239479233626E-4</v>
      </c>
      <c r="E46">
        <f t="shared" si="2"/>
        <v>0.69716695700009224</v>
      </c>
      <c r="F46">
        <f t="shared" si="0"/>
        <v>4.1324966486356125E-3</v>
      </c>
      <c r="G46">
        <f t="shared" si="3"/>
        <v>0.95561910314607068</v>
      </c>
    </row>
    <row r="47" spans="1:7">
      <c r="A47">
        <v>46</v>
      </c>
      <c r="B47">
        <v>4.9399999999999999E-2</v>
      </c>
      <c r="C47">
        <v>6.0362173038229772E-3</v>
      </c>
      <c r="D47">
        <f t="shared" si="1"/>
        <v>1.4058250053482569E-3</v>
      </c>
      <c r="E47">
        <f t="shared" si="2"/>
        <v>0.69857278200544048</v>
      </c>
      <c r="F47">
        <f t="shared" si="0"/>
        <v>3.7939916020741987E-3</v>
      </c>
      <c r="G47">
        <f t="shared" si="3"/>
        <v>0.95941309474814485</v>
      </c>
    </row>
    <row r="48" spans="1:7">
      <c r="A48">
        <v>47</v>
      </c>
      <c r="B48">
        <v>3.7499999999999999E-2</v>
      </c>
      <c r="C48">
        <v>0.24089068825910931</v>
      </c>
      <c r="D48">
        <f t="shared" si="1"/>
        <v>5.6976661267483693E-2</v>
      </c>
      <c r="E48">
        <f t="shared" si="2"/>
        <v>0.75554944327292417</v>
      </c>
      <c r="F48">
        <f t="shared" si="0"/>
        <v>3.4815683753690891E-3</v>
      </c>
      <c r="G48">
        <f t="shared" si="3"/>
        <v>0.96289466312351391</v>
      </c>
    </row>
    <row r="49" spans="1:7">
      <c r="A49">
        <v>48</v>
      </c>
      <c r="B49">
        <v>3.7400000000000003E-2</v>
      </c>
      <c r="C49">
        <v>2.666666666666595E-3</v>
      </c>
      <c r="D49">
        <f t="shared" si="1"/>
        <v>4.8898261055589903E-4</v>
      </c>
      <c r="E49">
        <f t="shared" si="2"/>
        <v>0.75603842588348003</v>
      </c>
      <c r="F49">
        <f t="shared" si="0"/>
        <v>3.193425916756329E-3</v>
      </c>
      <c r="G49">
        <f t="shared" si="3"/>
        <v>0.96608808904027021</v>
      </c>
    </row>
    <row r="50" spans="1:7">
      <c r="A50">
        <v>49</v>
      </c>
      <c r="B50">
        <v>3.6900000000000002E-2</v>
      </c>
      <c r="C50">
        <v>1.3368983957219305E-2</v>
      </c>
      <c r="D50">
        <f t="shared" si="1"/>
        <v>2.4958487413791457E-3</v>
      </c>
      <c r="E50">
        <f t="shared" si="2"/>
        <v>0.75853427462485912</v>
      </c>
      <c r="F50">
        <f t="shared" si="0"/>
        <v>2.9278594543960938E-3</v>
      </c>
      <c r="G50">
        <f t="shared" si="3"/>
        <v>0.96901594849466632</v>
      </c>
    </row>
    <row r="51" spans="1:7">
      <c r="A51">
        <v>50</v>
      </c>
      <c r="B51">
        <v>3.6900000000000002E-2</v>
      </c>
      <c r="C51">
        <v>0</v>
      </c>
      <c r="D51">
        <f t="shared" si="1"/>
        <v>0</v>
      </c>
      <c r="E51">
        <f t="shared" si="2"/>
        <v>0.75853427462485912</v>
      </c>
      <c r="F51">
        <f t="shared" si="0"/>
        <v>2.683259570950221E-3</v>
      </c>
      <c r="G51">
        <f t="shared" si="3"/>
        <v>0.97169920806561649</v>
      </c>
    </row>
    <row r="52" spans="1:7">
      <c r="A52">
        <v>51</v>
      </c>
      <c r="B52">
        <v>3.6900000000000002E-2</v>
      </c>
      <c r="C52">
        <v>0</v>
      </c>
      <c r="D52">
        <f t="shared" si="1"/>
        <v>0</v>
      </c>
      <c r="E52">
        <f t="shared" si="2"/>
        <v>0.75853427462485912</v>
      </c>
      <c r="F52">
        <f t="shared" si="0"/>
        <v>2.4581104675362206E-3</v>
      </c>
      <c r="G52">
        <f t="shared" si="3"/>
        <v>0.97415731853315268</v>
      </c>
    </row>
    <row r="53" spans="1:7">
      <c r="A53">
        <v>52</v>
      </c>
      <c r="B53">
        <v>3.6400000000000002E-2</v>
      </c>
      <c r="C53">
        <v>1.3550135501354976E-2</v>
      </c>
      <c r="D53">
        <f t="shared" si="1"/>
        <v>2.6486558071778508E-3</v>
      </c>
      <c r="E53">
        <f t="shared" si="2"/>
        <v>0.761182930432037</v>
      </c>
      <c r="F53">
        <f t="shared" si="0"/>
        <v>2.2509875918202841E-3</v>
      </c>
      <c r="G53">
        <f t="shared" si="3"/>
        <v>0.97640830612497298</v>
      </c>
    </row>
    <row r="54" spans="1:7">
      <c r="A54">
        <v>53</v>
      </c>
      <c r="B54">
        <v>3.49E-2</v>
      </c>
      <c r="C54">
        <v>4.1208791208791284E-2</v>
      </c>
      <c r="D54">
        <f t="shared" si="1"/>
        <v>8.0987744873323112E-3</v>
      </c>
      <c r="E54">
        <f t="shared" si="2"/>
        <v>0.76928170491936931</v>
      </c>
      <c r="F54">
        <f t="shared" si="0"/>
        <v>2.0605547778176523E-3</v>
      </c>
      <c r="G54">
        <f t="shared" si="3"/>
        <v>0.97846886090279062</v>
      </c>
    </row>
    <row r="55" spans="1:7">
      <c r="A55">
        <v>54</v>
      </c>
      <c r="B55">
        <v>3.4599999999999999E-2</v>
      </c>
      <c r="C55">
        <v>8.5959885386820423E-3</v>
      </c>
      <c r="D55">
        <f t="shared" si="1"/>
        <v>1.6503163106262216E-3</v>
      </c>
      <c r="E55">
        <f t="shared" si="2"/>
        <v>0.77093202122999549</v>
      </c>
      <c r="F55">
        <f t="shared" si="0"/>
        <v>1.8855610215015564E-3</v>
      </c>
      <c r="G55">
        <f t="shared" si="3"/>
        <v>0.98035442192429212</v>
      </c>
    </row>
    <row r="56" spans="1:7">
      <c r="A56">
        <v>55</v>
      </c>
      <c r="B56">
        <v>3.32E-2</v>
      </c>
      <c r="C56">
        <v>4.0462427745664664E-2</v>
      </c>
      <c r="D56">
        <f t="shared" si="1"/>
        <v>7.8440960443344112E-3</v>
      </c>
      <c r="E56">
        <f t="shared" si="2"/>
        <v>0.77877611727432994</v>
      </c>
      <c r="F56">
        <f t="shared" si="0"/>
        <v>1.7248369961046068E-3</v>
      </c>
      <c r="G56">
        <f t="shared" si="3"/>
        <v>0.98207925892039671</v>
      </c>
    </row>
    <row r="57" spans="1:7">
      <c r="A57">
        <v>56</v>
      </c>
      <c r="B57">
        <v>3.1600000000000003E-2</v>
      </c>
      <c r="C57">
        <v>4.8192771084337283E-2</v>
      </c>
      <c r="D57">
        <f t="shared" si="1"/>
        <v>9.1276753970436809E-3</v>
      </c>
      <c r="E57">
        <f t="shared" si="2"/>
        <v>0.78790379267137367</v>
      </c>
      <c r="F57">
        <f t="shared" si="0"/>
        <v>1.5772913936104318E-3</v>
      </c>
      <c r="G57">
        <f t="shared" si="3"/>
        <v>0.98365655031400712</v>
      </c>
    </row>
    <row r="58" spans="1:7">
      <c r="A58">
        <v>57</v>
      </c>
      <c r="B58">
        <v>3.1600000000000003E-2</v>
      </c>
      <c r="C58">
        <v>0</v>
      </c>
      <c r="D58">
        <f t="shared" si="1"/>
        <v>0</v>
      </c>
      <c r="E58">
        <f t="shared" si="2"/>
        <v>0.78790379267137367</v>
      </c>
      <c r="F58">
        <f t="shared" si="0"/>
        <v>1.4419071640114545E-3</v>
      </c>
      <c r="G58">
        <f t="shared" si="3"/>
        <v>0.98509845747801861</v>
      </c>
    </row>
    <row r="59" spans="1:7">
      <c r="A59">
        <v>58</v>
      </c>
      <c r="B59">
        <v>3.1300000000000001E-2</v>
      </c>
      <c r="C59">
        <v>9.493670886076E-3</v>
      </c>
      <c r="D59">
        <f t="shared" si="1"/>
        <v>1.7725619632651915E-3</v>
      </c>
      <c r="E59">
        <f t="shared" si="2"/>
        <v>0.78967635463463881</v>
      </c>
      <c r="F59">
        <f t="shared" si="0"/>
        <v>1.3177377111294173E-3</v>
      </c>
      <c r="G59">
        <f t="shared" si="3"/>
        <v>0.98641619518914803</v>
      </c>
    </row>
    <row r="60" spans="1:7">
      <c r="A60">
        <v>59</v>
      </c>
      <c r="B60">
        <v>3.1300000000000001E-2</v>
      </c>
      <c r="C60">
        <v>0</v>
      </c>
      <c r="D60">
        <f t="shared" si="1"/>
        <v>0</v>
      </c>
      <c r="E60">
        <f t="shared" si="2"/>
        <v>0.78967635463463881</v>
      </c>
      <c r="F60">
        <f t="shared" si="0"/>
        <v>1.2039030928768138E-3</v>
      </c>
      <c r="G60">
        <f t="shared" si="3"/>
        <v>0.98762009828202479</v>
      </c>
    </row>
    <row r="61" spans="1:7">
      <c r="A61">
        <v>60</v>
      </c>
      <c r="B61">
        <v>3.1099999999999999E-2</v>
      </c>
      <c r="C61">
        <v>6.389776357827559E-3</v>
      </c>
      <c r="D61">
        <f t="shared" si="1"/>
        <v>1.2224565263897964E-3</v>
      </c>
      <c r="E61">
        <f t="shared" si="2"/>
        <v>0.79089881116102856</v>
      </c>
      <c r="F61">
        <f t="shared" si="0"/>
        <v>1.099586264533361E-3</v>
      </c>
      <c r="G61">
        <f t="shared" si="3"/>
        <v>0.98871968454655812</v>
      </c>
    </row>
    <row r="62" spans="1:7">
      <c r="A62">
        <v>61</v>
      </c>
      <c r="B62">
        <v>3.1099999999999999E-2</v>
      </c>
      <c r="C62">
        <v>0</v>
      </c>
      <c r="D62">
        <f t="shared" si="1"/>
        <v>0</v>
      </c>
      <c r="E62">
        <f t="shared" si="2"/>
        <v>0.79089881116102856</v>
      </c>
      <c r="F62">
        <f t="shared" si="0"/>
        <v>1.0040293957063484E-3</v>
      </c>
      <c r="G62">
        <f t="shared" si="3"/>
        <v>0.98972371394226444</v>
      </c>
    </row>
    <row r="63" spans="1:7">
      <c r="A63">
        <v>62</v>
      </c>
      <c r="B63">
        <v>3.1099999999999999E-2</v>
      </c>
      <c r="C63">
        <v>0</v>
      </c>
      <c r="D63">
        <f t="shared" si="1"/>
        <v>0</v>
      </c>
      <c r="E63">
        <f t="shared" si="2"/>
        <v>0.79089881116102856</v>
      </c>
      <c r="F63">
        <f t="shared" si="0"/>
        <v>9.1653028494874541E-4</v>
      </c>
      <c r="G63">
        <f t="shared" si="3"/>
        <v>0.9906402442272132</v>
      </c>
    </row>
    <row r="64" spans="1:7">
      <c r="A64">
        <v>63</v>
      </c>
      <c r="B64">
        <v>3.1099999999999999E-2</v>
      </c>
      <c r="C64">
        <v>0</v>
      </c>
      <c r="D64">
        <f t="shared" si="1"/>
        <v>0</v>
      </c>
      <c r="E64">
        <f t="shared" si="2"/>
        <v>0.79089881116102856</v>
      </c>
      <c r="F64">
        <f t="shared" si="0"/>
        <v>8.3643889035977701E-4</v>
      </c>
      <c r="G64">
        <f t="shared" si="3"/>
        <v>0.99147668311757298</v>
      </c>
    </row>
    <row r="65" spans="1:10">
      <c r="A65">
        <v>64</v>
      </c>
      <c r="B65">
        <v>3.1099999999999999E-2</v>
      </c>
      <c r="C65">
        <v>0</v>
      </c>
      <c r="D65">
        <f t="shared" si="1"/>
        <v>0</v>
      </c>
      <c r="E65">
        <f t="shared" si="2"/>
        <v>0.79089881116102856</v>
      </c>
      <c r="F65">
        <f t="shared" si="0"/>
        <v>7.6315398974567553E-4</v>
      </c>
      <c r="G65">
        <f t="shared" si="3"/>
        <v>0.99223983710731867</v>
      </c>
    </row>
    <row r="66" spans="1:10">
      <c r="A66">
        <v>65</v>
      </c>
      <c r="B66">
        <v>3.1099999999999999E-2</v>
      </c>
      <c r="C66">
        <v>0</v>
      </c>
      <c r="D66">
        <f t="shared" si="1"/>
        <v>0</v>
      </c>
      <c r="E66">
        <f t="shared" si="2"/>
        <v>0.79089881116102856</v>
      </c>
      <c r="F66">
        <f t="shared" si="0"/>
        <v>6.961199799483096E-4</v>
      </c>
      <c r="G66">
        <f t="shared" si="3"/>
        <v>0.99293595708726701</v>
      </c>
    </row>
    <row r="67" spans="1:10">
      <c r="A67">
        <v>66</v>
      </c>
      <c r="B67">
        <v>0</v>
      </c>
      <c r="C67">
        <v>1</v>
      </c>
      <c r="D67">
        <f t="shared" si="1"/>
        <v>0.20910118883897197</v>
      </c>
      <c r="E67">
        <f t="shared" si="2"/>
        <v>1.0000000000000004</v>
      </c>
      <c r="F67">
        <f>$B$68^2*A67*(1-$B$68)^(A67-1)</f>
        <v>6.3482382164736448E-4</v>
      </c>
      <c r="G67">
        <f t="shared" si="3"/>
        <v>0.99357078090891437</v>
      </c>
    </row>
    <row r="68" spans="1:10">
      <c r="A68" t="s">
        <v>6</v>
      </c>
      <c r="B68">
        <f>1/(1+SUM(B2:B67))</f>
        <v>0.10187137719914838</v>
      </c>
      <c r="D68">
        <f>SUM(D2:D67)</f>
        <v>1.0000000000000004</v>
      </c>
      <c r="F68" s="9">
        <f>SUM(F2:F67)</f>
        <v>0.99357078090891437</v>
      </c>
    </row>
    <row r="71" spans="1:10" ht="15">
      <c r="J71" s="3"/>
    </row>
  </sheetData>
  <phoneticPr fontId="1"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dimension ref="A2:K70"/>
  <sheetViews>
    <sheetView tabSelected="1" workbookViewId="0">
      <selection activeCell="I2" sqref="I2"/>
    </sheetView>
  </sheetViews>
  <sheetFormatPr defaultRowHeight="12.75"/>
  <cols>
    <col min="12" max="12" width="12.42578125" bestFit="1" customWidth="1"/>
  </cols>
  <sheetData>
    <row r="2" spans="1:11">
      <c r="A2" t="s">
        <v>0</v>
      </c>
      <c r="B2" s="2" t="s">
        <v>9</v>
      </c>
      <c r="C2" s="2" t="s">
        <v>10</v>
      </c>
      <c r="D2" s="2" t="s">
        <v>5</v>
      </c>
      <c r="E2" s="2" t="s">
        <v>7</v>
      </c>
      <c r="F2" s="2" t="s">
        <v>3</v>
      </c>
      <c r="G2" s="2" t="s">
        <v>8</v>
      </c>
      <c r="J2" s="2"/>
      <c r="K2" s="1"/>
    </row>
    <row r="3" spans="1:11">
      <c r="A3">
        <v>1</v>
      </c>
      <c r="B3" s="4">
        <v>0.49670000000000003</v>
      </c>
      <c r="C3" s="4">
        <v>0.50329999999999997</v>
      </c>
      <c r="D3" s="4">
        <f>A3*1*B3*C68</f>
        <v>0.12102236733102675</v>
      </c>
      <c r="E3" s="4">
        <f>D3</f>
        <v>0.12102236733102675</v>
      </c>
      <c r="F3" s="4">
        <f>(C$68^2)*A3*1</f>
        <v>5.936670811088221E-2</v>
      </c>
      <c r="G3" s="4">
        <f>F3</f>
        <v>5.936670811088221E-2</v>
      </c>
      <c r="H3" s="4"/>
      <c r="K3" s="1"/>
    </row>
    <row r="4" spans="1:11">
      <c r="A4">
        <v>2</v>
      </c>
      <c r="B4" s="4">
        <v>0.31372938605205647</v>
      </c>
      <c r="C4" s="4">
        <v>0.34539999999999998</v>
      </c>
      <c r="D4" s="4">
        <f>A4*C3*B4*$C$68</f>
        <v>7.6945567954778027E-2</v>
      </c>
      <c r="E4" s="4">
        <f>D4+E3</f>
        <v>0.19796793528580478</v>
      </c>
      <c r="F4" s="4">
        <f>C$68^2*A4*(1-C$68)^(A4-1)</f>
        <v>8.9803681749330233E-2</v>
      </c>
      <c r="G4" s="4">
        <f>F4+G3</f>
        <v>0.14917038986021244</v>
      </c>
      <c r="K4" s="1"/>
    </row>
    <row r="5" spans="1:11">
      <c r="A5">
        <v>3</v>
      </c>
      <c r="B5" s="4">
        <v>0.22379849449913136</v>
      </c>
      <c r="C5" s="4">
        <v>0.2681</v>
      </c>
      <c r="D5" s="4">
        <f>A5*C4*B5*$C$68</f>
        <v>5.6503094391111515E-2</v>
      </c>
      <c r="E5" s="4">
        <f>D5+E4</f>
        <v>0.25447102967691632</v>
      </c>
      <c r="F5" s="4">
        <f>(C$68^2)*A5*((1-C$68)^(A5-1))</f>
        <v>0.10188413901111212</v>
      </c>
      <c r="G5" s="4">
        <f t="shared" ref="G5:G66" si="0">F5+G4</f>
        <v>0.25105452887132457</v>
      </c>
      <c r="K5" s="1"/>
    </row>
    <row r="6" spans="1:11">
      <c r="A6">
        <v>4</v>
      </c>
      <c r="B6" s="4">
        <v>0.17866467735919433</v>
      </c>
      <c r="C6" s="4">
        <v>0.22020000000000001</v>
      </c>
      <c r="D6" s="4">
        <f>A6*C5*B6*$C$68</f>
        <v>4.6683884800935625E-2</v>
      </c>
      <c r="E6" s="4">
        <f t="shared" ref="E6:E66" si="1">D6+E5</f>
        <v>0.30115491447785192</v>
      </c>
      <c r="F6" s="4">
        <f t="shared" ref="F6:F66" si="2">(C$68^2)*A6*((1-C$68)^(A6-1))</f>
        <v>0.1027463717876953</v>
      </c>
      <c r="G6" s="4">
        <f t="shared" si="0"/>
        <v>0.35380090065901987</v>
      </c>
      <c r="K6" s="1"/>
    </row>
    <row r="7" spans="1:11">
      <c r="A7">
        <v>5</v>
      </c>
      <c r="B7" s="4">
        <v>0.15213442325158943</v>
      </c>
      <c r="C7" s="4">
        <v>0.1867</v>
      </c>
      <c r="D7" s="4">
        <f>A7*C6*B7*$C$68</f>
        <v>4.0811851274304353E-2</v>
      </c>
      <c r="E7" s="4">
        <f t="shared" si="1"/>
        <v>0.34196676575215629</v>
      </c>
      <c r="F7" s="4">
        <f t="shared" si="2"/>
        <v>9.7139907687053426E-2</v>
      </c>
      <c r="G7" s="4">
        <f t="shared" si="0"/>
        <v>0.45094080834607331</v>
      </c>
      <c r="K7" s="1"/>
    </row>
    <row r="8" spans="1:11">
      <c r="A8">
        <v>6</v>
      </c>
      <c r="B8" s="4">
        <v>0.13818960899839328</v>
      </c>
      <c r="C8" s="4">
        <v>0.16089999999999999</v>
      </c>
      <c r="D8" s="4">
        <f t="shared" ref="D8:D66" si="3">A8*C7*B8*$C$68</f>
        <v>3.7717460162760133E-2</v>
      </c>
      <c r="E8" s="4">
        <f t="shared" si="1"/>
        <v>0.37968422591491641</v>
      </c>
      <c r="F8" s="4">
        <f t="shared" si="2"/>
        <v>8.8165791562443724E-2</v>
      </c>
      <c r="G8" s="4">
        <f t="shared" si="0"/>
        <v>0.53910659990851706</v>
      </c>
      <c r="K8" s="1"/>
    </row>
    <row r="9" spans="1:11">
      <c r="A9">
        <v>7</v>
      </c>
      <c r="B9" s="4">
        <v>0.11808576755748912</v>
      </c>
      <c r="C9" s="4">
        <v>0.1419</v>
      </c>
      <c r="D9" s="4">
        <f t="shared" si="3"/>
        <v>3.2405828176014805E-2</v>
      </c>
      <c r="E9" s="4">
        <f t="shared" si="1"/>
        <v>0.41209005409093119</v>
      </c>
      <c r="F9" s="4">
        <f t="shared" si="2"/>
        <v>7.7797936714299382E-2</v>
      </c>
      <c r="G9" s="4">
        <f t="shared" si="0"/>
        <v>0.61690453662281641</v>
      </c>
      <c r="K9" s="1"/>
    </row>
    <row r="10" spans="1:11">
      <c r="A10">
        <v>8</v>
      </c>
      <c r="B10" s="4">
        <v>0.12966878083157152</v>
      </c>
      <c r="C10" s="4">
        <v>0.1235</v>
      </c>
      <c r="D10" s="4">
        <f t="shared" si="3"/>
        <v>3.5865698552702108E-2</v>
      </c>
      <c r="E10" s="4">
        <f t="shared" si="1"/>
        <v>0.4479557526436333</v>
      </c>
      <c r="F10" s="4">
        <f t="shared" si="2"/>
        <v>6.724828368111499E-2</v>
      </c>
      <c r="G10" s="4">
        <f t="shared" si="0"/>
        <v>0.68415282030393143</v>
      </c>
      <c r="K10" s="1"/>
    </row>
    <row r="11" spans="1:11">
      <c r="A11">
        <v>9</v>
      </c>
      <c r="B11" s="4">
        <v>0.12550607287449389</v>
      </c>
      <c r="C11" s="4">
        <v>0.108</v>
      </c>
      <c r="D11" s="4">
        <f t="shared" si="3"/>
        <v>3.3989571658301236E-2</v>
      </c>
      <c r="E11" s="4">
        <f t="shared" si="1"/>
        <v>0.48194532430193454</v>
      </c>
      <c r="F11" s="4">
        <f t="shared" si="2"/>
        <v>5.7220929164826712E-2</v>
      </c>
      <c r="G11" s="4">
        <f t="shared" si="0"/>
        <v>0.74137374946875811</v>
      </c>
      <c r="K11" s="1"/>
    </row>
    <row r="12" spans="1:11">
      <c r="A12">
        <v>10</v>
      </c>
      <c r="B12" s="4">
        <v>0.11388888888888893</v>
      </c>
      <c r="C12" s="4">
        <v>9.5699999999999993E-2</v>
      </c>
      <c r="D12" s="4">
        <f t="shared" si="3"/>
        <v>2.9969299741727996E-2</v>
      </c>
      <c r="E12" s="4">
        <f t="shared" si="1"/>
        <v>0.5119146240436625</v>
      </c>
      <c r="F12" s="4">
        <f t="shared" si="2"/>
        <v>4.8087652300206042E-2</v>
      </c>
      <c r="G12" s="4">
        <f t="shared" si="0"/>
        <v>0.78946140176896418</v>
      </c>
      <c r="K12" s="1"/>
    </row>
    <row r="13" spans="1:11">
      <c r="A13">
        <v>11</v>
      </c>
      <c r="B13" s="4">
        <v>0.11180773249738751</v>
      </c>
      <c r="C13" s="4">
        <v>8.5000000000000006E-2</v>
      </c>
      <c r="D13" s="4">
        <f t="shared" si="3"/>
        <v>2.8677939671555925E-2</v>
      </c>
      <c r="E13" s="4">
        <f t="shared" si="1"/>
        <v>0.54059256371521847</v>
      </c>
      <c r="F13" s="4">
        <f t="shared" si="2"/>
        <v>4.0008054991796112E-2</v>
      </c>
      <c r="G13" s="4">
        <f t="shared" si="0"/>
        <v>0.82946945676076034</v>
      </c>
      <c r="K13" s="1"/>
    </row>
    <row r="14" spans="1:11">
      <c r="A14">
        <v>12</v>
      </c>
      <c r="B14" s="4">
        <v>0.11647058823529421</v>
      </c>
      <c r="C14" s="4">
        <v>7.51E-2</v>
      </c>
      <c r="D14" s="4">
        <f t="shared" si="3"/>
        <v>2.894595779932754E-2</v>
      </c>
      <c r="E14" s="4">
        <f t="shared" si="1"/>
        <v>0.56953852151454598</v>
      </c>
      <c r="F14" s="4">
        <f t="shared" si="2"/>
        <v>3.3010885781447868E-2</v>
      </c>
      <c r="G14" s="4">
        <f t="shared" si="0"/>
        <v>0.86248034254220818</v>
      </c>
      <c r="K14" s="1"/>
    </row>
    <row r="15" spans="1:11">
      <c r="A15">
        <v>13</v>
      </c>
      <c r="B15" s="4">
        <v>9.8535286284953449E-2</v>
      </c>
      <c r="C15" s="4">
        <v>6.7699999999999996E-2</v>
      </c>
      <c r="D15" s="4">
        <f t="shared" si="3"/>
        <v>2.3439403537839295E-2</v>
      </c>
      <c r="E15" s="4">
        <f t="shared" si="1"/>
        <v>0.59297792505238522</v>
      </c>
      <c r="F15" s="4">
        <f t="shared" si="2"/>
        <v>2.7048330396423508E-2</v>
      </c>
      <c r="G15" s="4">
        <f t="shared" si="0"/>
        <v>0.88952867293863169</v>
      </c>
      <c r="K15" s="1"/>
    </row>
    <row r="16" spans="1:11">
      <c r="A16">
        <v>14</v>
      </c>
      <c r="B16" s="4">
        <v>8.8626292466765122E-2</v>
      </c>
      <c r="C16" s="4">
        <v>6.1699999999999998E-2</v>
      </c>
      <c r="D16" s="4">
        <f t="shared" si="3"/>
        <v>2.0466838848009348E-2</v>
      </c>
      <c r="E16" s="4">
        <f t="shared" si="1"/>
        <v>0.6134447639003946</v>
      </c>
      <c r="F16" s="4">
        <f t="shared" si="2"/>
        <v>2.2031614538054637E-2</v>
      </c>
      <c r="G16" s="4">
        <f t="shared" si="0"/>
        <v>0.91156028747668638</v>
      </c>
    </row>
    <row r="17" spans="1:7">
      <c r="A17">
        <v>15</v>
      </c>
      <c r="B17" s="4">
        <v>8.4278768233387313E-2</v>
      </c>
      <c r="C17" s="4">
        <v>5.6500000000000002E-2</v>
      </c>
      <c r="D17" s="4">
        <f t="shared" si="3"/>
        <v>1.9004921787437248E-2</v>
      </c>
      <c r="E17" s="4">
        <f t="shared" si="1"/>
        <v>0.63244968568783189</v>
      </c>
      <c r="F17" s="4">
        <f t="shared" si="2"/>
        <v>1.7853802511285273E-2</v>
      </c>
      <c r="G17" s="4">
        <f t="shared" si="0"/>
        <v>0.9294140899879717</v>
      </c>
    </row>
    <row r="18" spans="1:7">
      <c r="A18">
        <v>16</v>
      </c>
      <c r="B18" s="4">
        <v>7.079646017699126E-2</v>
      </c>
      <c r="C18" s="4">
        <v>5.2499999999999998E-2</v>
      </c>
      <c r="D18" s="4">
        <f t="shared" si="3"/>
        <v>1.5593781979435723E-2</v>
      </c>
      <c r="E18" s="4">
        <f t="shared" si="1"/>
        <v>0.64804346766726761</v>
      </c>
      <c r="F18" s="4">
        <f t="shared" si="2"/>
        <v>1.4403917614289557E-2</v>
      </c>
      <c r="G18" s="4">
        <f t="shared" si="0"/>
        <v>0.94381800760226131</v>
      </c>
    </row>
    <row r="19" spans="1:7">
      <c r="A19">
        <v>17</v>
      </c>
      <c r="B19" s="4">
        <v>0.12380952380952381</v>
      </c>
      <c r="C19" s="4">
        <v>4.5999999999999999E-2</v>
      </c>
      <c r="D19" s="4">
        <f t="shared" si="3"/>
        <v>2.6923639198869448E-2</v>
      </c>
      <c r="E19" s="4">
        <f t="shared" si="1"/>
        <v>0.67496710686613703</v>
      </c>
      <c r="F19" s="4">
        <f t="shared" si="2"/>
        <v>1.1575259764246381E-2</v>
      </c>
      <c r="G19" s="4">
        <f t="shared" si="0"/>
        <v>0.95539326736650765</v>
      </c>
    </row>
    <row r="20" spans="1:7">
      <c r="A20">
        <v>18</v>
      </c>
      <c r="B20" s="4">
        <v>0.10217391304347823</v>
      </c>
      <c r="C20" s="4">
        <v>4.1300000000000003E-2</v>
      </c>
      <c r="D20" s="4">
        <f t="shared" si="3"/>
        <v>2.0613030554066557E-2</v>
      </c>
      <c r="E20" s="4">
        <f t="shared" si="1"/>
        <v>0.69558013742020364</v>
      </c>
      <c r="F20" s="4">
        <f t="shared" si="2"/>
        <v>9.2699097980422519E-3</v>
      </c>
      <c r="G20" s="4">
        <f t="shared" si="0"/>
        <v>0.96466317716454986</v>
      </c>
    </row>
    <row r="21" spans="1:7">
      <c r="A21">
        <v>19</v>
      </c>
      <c r="B21" s="4">
        <v>8.2324455205811109E-2</v>
      </c>
      <c r="C21" s="4">
        <v>3.7900000000000003E-2</v>
      </c>
      <c r="D21" s="4">
        <f t="shared" si="3"/>
        <v>1.5739973685492903E-2</v>
      </c>
      <c r="E21" s="4">
        <f t="shared" si="1"/>
        <v>0.7113201111056966</v>
      </c>
      <c r="F21" s="4">
        <f t="shared" si="2"/>
        <v>7.4007849128341751E-3</v>
      </c>
      <c r="G21" s="4">
        <f t="shared" si="0"/>
        <v>0.97206396207738399</v>
      </c>
    </row>
    <row r="22" spans="1:7">
      <c r="A22">
        <v>20</v>
      </c>
      <c r="B22" s="4">
        <v>0.12401055408970985</v>
      </c>
      <c r="C22" s="4">
        <v>3.32E-2</v>
      </c>
      <c r="D22" s="4">
        <f t="shared" si="3"/>
        <v>2.2903367282296198E-2</v>
      </c>
      <c r="E22" s="4">
        <f t="shared" si="1"/>
        <v>0.73422347838799285</v>
      </c>
      <c r="F22" s="4">
        <f t="shared" si="2"/>
        <v>5.8921711844400343E-3</v>
      </c>
      <c r="G22" s="4">
        <f t="shared" si="0"/>
        <v>0.97795613326182407</v>
      </c>
    </row>
    <row r="23" spans="1:7">
      <c r="A23">
        <v>21</v>
      </c>
      <c r="B23" s="4">
        <v>8.4337349397590411E-2</v>
      </c>
      <c r="C23" s="4">
        <v>3.04E-2</v>
      </c>
      <c r="D23" s="4">
        <f t="shared" si="3"/>
        <v>1.4326787193606558E-2</v>
      </c>
      <c r="E23" s="4">
        <f t="shared" si="1"/>
        <v>0.74855026558159943</v>
      </c>
      <c r="F23" s="4">
        <f t="shared" si="2"/>
        <v>4.6793532674518036E-3</v>
      </c>
      <c r="G23" s="4">
        <f t="shared" si="0"/>
        <v>0.9826354865292759</v>
      </c>
    </row>
    <row r="24" spans="1:7">
      <c r="A24">
        <v>22</v>
      </c>
      <c r="B24" s="4">
        <v>6.25E-2</v>
      </c>
      <c r="C24" s="4">
        <v>2.8500000000000001E-2</v>
      </c>
      <c r="D24" s="4">
        <f t="shared" si="3"/>
        <v>1.018468885531894E-2</v>
      </c>
      <c r="E24" s="4">
        <f t="shared" si="1"/>
        <v>0.75873495443691841</v>
      </c>
      <c r="F24" s="4">
        <f t="shared" si="2"/>
        <v>3.7077496116884397E-3</v>
      </c>
      <c r="G24" s="4">
        <f t="shared" si="0"/>
        <v>0.98634323614096431</v>
      </c>
    </row>
    <row r="25" spans="1:7">
      <c r="A25">
        <v>23</v>
      </c>
      <c r="B25" s="4">
        <v>7.7192982456140369E-2</v>
      </c>
      <c r="C25" s="4">
        <v>2.63E-2</v>
      </c>
      <c r="D25" s="4">
        <f t="shared" si="3"/>
        <v>1.2328833877491351E-2</v>
      </c>
      <c r="E25" s="4">
        <f t="shared" si="1"/>
        <v>0.7710637883144098</v>
      </c>
      <c r="F25" s="4">
        <f t="shared" si="2"/>
        <v>2.9318161431734551E-3</v>
      </c>
      <c r="G25" s="4">
        <f t="shared" si="0"/>
        <v>0.98927505228413781</v>
      </c>
    </row>
    <row r="26" spans="1:7">
      <c r="A26">
        <v>24</v>
      </c>
      <c r="B26" s="4">
        <v>9.885931558935368E-2</v>
      </c>
      <c r="C26" s="4">
        <v>2.3699999999999999E-2</v>
      </c>
      <c r="D26" s="4">
        <f t="shared" si="3"/>
        <v>1.5203937429949816E-2</v>
      </c>
      <c r="E26" s="4">
        <f t="shared" si="1"/>
        <v>0.78626772574435966</v>
      </c>
      <c r="F26" s="4">
        <f t="shared" si="2"/>
        <v>2.3138825775434386E-3</v>
      </c>
      <c r="G26" s="4">
        <f t="shared" si="0"/>
        <v>0.9915889348616812</v>
      </c>
    </row>
    <row r="27" spans="1:7">
      <c r="A27">
        <v>25</v>
      </c>
      <c r="B27" s="4">
        <v>8.4388185654008407E-2</v>
      </c>
      <c r="C27" s="4">
        <v>2.1700000000000001E-2</v>
      </c>
      <c r="D27" s="4">
        <f t="shared" si="3"/>
        <v>1.2182642171434135E-2</v>
      </c>
      <c r="E27" s="4">
        <f t="shared" si="1"/>
        <v>0.79845036791579382</v>
      </c>
      <c r="F27" s="4">
        <f t="shared" si="2"/>
        <v>1.8230192793384271E-3</v>
      </c>
      <c r="G27" s="4">
        <f t="shared" si="0"/>
        <v>0.99341195414101968</v>
      </c>
    </row>
    <row r="28" spans="1:7">
      <c r="A28">
        <v>26</v>
      </c>
      <c r="B28" s="4">
        <v>6.4516129032258118E-2</v>
      </c>
      <c r="C28" s="4">
        <v>2.0299999999999999E-2</v>
      </c>
      <c r="D28" s="4">
        <f t="shared" si="3"/>
        <v>8.8689635008040602E-3</v>
      </c>
      <c r="E28" s="4">
        <f t="shared" si="1"/>
        <v>0.80731933141659784</v>
      </c>
      <c r="F28" s="4">
        <f t="shared" si="2"/>
        <v>1.4339888662344036E-3</v>
      </c>
      <c r="G28" s="4">
        <f t="shared" si="0"/>
        <v>0.99484594300725404</v>
      </c>
    </row>
    <row r="29" spans="1:7">
      <c r="A29">
        <v>27</v>
      </c>
      <c r="B29" s="4">
        <v>6.8965517241379226E-2</v>
      </c>
      <c r="C29" s="4">
        <v>1.89E-2</v>
      </c>
      <c r="D29" s="4">
        <f t="shared" si="3"/>
        <v>9.210077481604198E-3</v>
      </c>
      <c r="E29" s="4">
        <f t="shared" si="1"/>
        <v>0.81652940889820202</v>
      </c>
      <c r="F29" s="4">
        <f t="shared" si="2"/>
        <v>1.1263085323594459E-3</v>
      </c>
      <c r="G29" s="4">
        <f t="shared" si="0"/>
        <v>0.99597225153961344</v>
      </c>
    </row>
    <row r="30" spans="1:7">
      <c r="A30">
        <v>28</v>
      </c>
      <c r="B30" s="4">
        <v>8.4656084656084651E-2</v>
      </c>
      <c r="C30" s="4">
        <v>1.7299999999999999E-2</v>
      </c>
      <c r="D30" s="4">
        <f t="shared" si="3"/>
        <v>1.0915647385604989E-2</v>
      </c>
      <c r="E30" s="4">
        <f t="shared" si="1"/>
        <v>0.82744505628380705</v>
      </c>
      <c r="F30" s="4">
        <f t="shared" si="2"/>
        <v>8.8343137645993523E-4</v>
      </c>
      <c r="G30" s="4">
        <f t="shared" si="0"/>
        <v>0.9968556829160734</v>
      </c>
    </row>
    <row r="31" spans="1:7">
      <c r="A31">
        <v>29</v>
      </c>
      <c r="B31" s="4">
        <v>0.10404624277456642</v>
      </c>
      <c r="C31" s="4">
        <v>1.55E-2</v>
      </c>
      <c r="D31" s="4">
        <f t="shared" si="3"/>
        <v>1.2718678426977235E-2</v>
      </c>
      <c r="E31" s="4">
        <f t="shared" si="1"/>
        <v>0.84016373471078432</v>
      </c>
      <c r="F31" s="4">
        <f t="shared" si="2"/>
        <v>6.9204440995461968E-4</v>
      </c>
      <c r="G31" s="4">
        <f t="shared" si="0"/>
        <v>0.99754772732602803</v>
      </c>
    </row>
    <row r="32" spans="1:7">
      <c r="A32">
        <v>30</v>
      </c>
      <c r="B32" s="4">
        <v>0.10322580645161294</v>
      </c>
      <c r="C32" s="4">
        <v>1.3899999999999999E-2</v>
      </c>
      <c r="D32" s="4">
        <f t="shared" si="3"/>
        <v>1.1695336484576777E-2</v>
      </c>
      <c r="E32" s="4">
        <f t="shared" si="1"/>
        <v>0.85185907119536108</v>
      </c>
      <c r="F32" s="4">
        <f t="shared" si="2"/>
        <v>5.4147498795543265E-4</v>
      </c>
      <c r="G32" s="4">
        <f t="shared" si="0"/>
        <v>0.99808920231398346</v>
      </c>
    </row>
    <row r="33" spans="1:7">
      <c r="A33">
        <v>31</v>
      </c>
      <c r="B33" s="4">
        <v>9.3525179856115082E-2</v>
      </c>
      <c r="C33" s="4">
        <v>1.26E-2</v>
      </c>
      <c r="D33" s="4">
        <f t="shared" si="3"/>
        <v>9.8192095901759122E-3</v>
      </c>
      <c r="E33" s="4">
        <f t="shared" si="1"/>
        <v>0.86167828078553699</v>
      </c>
      <c r="F33" s="4">
        <f t="shared" si="2"/>
        <v>4.2319450307773241E-4</v>
      </c>
      <c r="G33" s="4">
        <f t="shared" si="0"/>
        <v>0.99851239681706117</v>
      </c>
    </row>
    <row r="34" spans="1:7">
      <c r="A34">
        <v>32</v>
      </c>
      <c r="B34" s="4">
        <v>6.3492063492063489E-2</v>
      </c>
      <c r="C34" s="4">
        <v>1.18E-2</v>
      </c>
      <c r="D34" s="4">
        <f t="shared" si="3"/>
        <v>6.2375127917742787E-3</v>
      </c>
      <c r="E34" s="4">
        <f t="shared" si="1"/>
        <v>0.8679157935773113</v>
      </c>
      <c r="F34" s="4">
        <f t="shared" si="2"/>
        <v>3.3040718356588847E-4</v>
      </c>
      <c r="G34" s="4">
        <f t="shared" si="0"/>
        <v>0.99884280400062708</v>
      </c>
    </row>
    <row r="35" spans="1:7">
      <c r="A35">
        <v>33</v>
      </c>
      <c r="B35" s="4">
        <v>1.6949152542372947E-2</v>
      </c>
      <c r="C35" s="4">
        <v>1.1599999999999999E-2</v>
      </c>
      <c r="D35" s="4">
        <f t="shared" si="3"/>
        <v>1.6081087666293126E-3</v>
      </c>
      <c r="E35" s="4">
        <f t="shared" si="1"/>
        <v>0.86952390234394061</v>
      </c>
      <c r="F35" s="4">
        <f t="shared" si="2"/>
        <v>2.577119879820719E-4</v>
      </c>
      <c r="G35" s="4">
        <f t="shared" si="0"/>
        <v>0.99910051598860916</v>
      </c>
    </row>
    <row r="36" spans="1:7">
      <c r="A36">
        <v>34</v>
      </c>
      <c r="B36" s="4">
        <v>6.8965517241379226E-2</v>
      </c>
      <c r="C36" s="4">
        <v>1.0800000000000001E-2</v>
      </c>
      <c r="D36" s="4">
        <f t="shared" si="3"/>
        <v>6.6273573412601629E-3</v>
      </c>
      <c r="E36" s="4">
        <f t="shared" si="1"/>
        <v>0.8761512596852008</v>
      </c>
      <c r="F36" s="4">
        <f t="shared" si="2"/>
        <v>2.0082638778896281E-4</v>
      </c>
      <c r="G36" s="4">
        <f t="shared" si="0"/>
        <v>0.99930134237639812</v>
      </c>
    </row>
    <row r="37" spans="1:7">
      <c r="A37">
        <v>35</v>
      </c>
      <c r="B37" s="4">
        <v>8.3333333333333259E-2</v>
      </c>
      <c r="C37" s="4">
        <v>9.9000000000000008E-3</v>
      </c>
      <c r="D37" s="4">
        <f t="shared" si="3"/>
        <v>7.6750645680035015E-3</v>
      </c>
      <c r="E37" s="4">
        <f t="shared" si="1"/>
        <v>0.88382632425320429</v>
      </c>
      <c r="F37" s="4">
        <f t="shared" si="2"/>
        <v>1.563619517030434E-4</v>
      </c>
      <c r="G37" s="4">
        <f t="shared" si="0"/>
        <v>0.9994577043281011</v>
      </c>
    </row>
    <row r="38" spans="1:7">
      <c r="A38">
        <v>36</v>
      </c>
      <c r="B38" s="4">
        <v>0.11111111111111116</v>
      </c>
      <c r="C38" s="4">
        <v>8.8000000000000005E-3</v>
      </c>
      <c r="D38" s="4">
        <f t="shared" si="3"/>
        <v>9.6486525997758442E-3</v>
      </c>
      <c r="E38" s="4">
        <f t="shared" si="1"/>
        <v>0.89347497685298016</v>
      </c>
      <c r="F38" s="4">
        <f t="shared" si="2"/>
        <v>1.2164288663986817E-4</v>
      </c>
      <c r="G38" s="4">
        <f t="shared" si="0"/>
        <v>0.99957934721474095</v>
      </c>
    </row>
    <row r="39" spans="1:7">
      <c r="A39">
        <v>37</v>
      </c>
      <c r="B39" s="4">
        <v>4.5454545454545525E-2</v>
      </c>
      <c r="C39" s="4">
        <v>8.3999999999999995E-3</v>
      </c>
      <c r="D39" s="4">
        <f t="shared" si="3"/>
        <v>3.6060620827445111E-3</v>
      </c>
      <c r="E39" s="4">
        <f t="shared" si="1"/>
        <v>0.89708103893572466</v>
      </c>
      <c r="F39" s="4">
        <f t="shared" si="2"/>
        <v>9.4559925077946687E-5</v>
      </c>
      <c r="G39" s="4">
        <f t="shared" si="0"/>
        <v>0.99967390713981885</v>
      </c>
    </row>
    <row r="40" spans="1:7">
      <c r="A40">
        <v>38</v>
      </c>
      <c r="B40" s="4">
        <v>0.1071428571428571</v>
      </c>
      <c r="C40" s="4">
        <v>7.4999999999999997E-3</v>
      </c>
      <c r="D40" s="4">
        <f t="shared" si="3"/>
        <v>8.3329272452609474E-3</v>
      </c>
      <c r="E40" s="4">
        <f t="shared" si="1"/>
        <v>0.90541396618098557</v>
      </c>
      <c r="F40" s="4">
        <f t="shared" si="2"/>
        <v>7.3453106957174769E-5</v>
      </c>
      <c r="G40" s="4">
        <f t="shared" si="0"/>
        <v>0.99974736024677602</v>
      </c>
    </row>
    <row r="41" spans="1:7">
      <c r="A41">
        <v>39</v>
      </c>
      <c r="B41" s="4">
        <v>2.6666666666666616E-2</v>
      </c>
      <c r="C41" s="4">
        <v>7.3000000000000001E-3</v>
      </c>
      <c r="D41" s="4">
        <f t="shared" si="3"/>
        <v>1.900492178743722E-3</v>
      </c>
      <c r="E41" s="4">
        <f t="shared" si="1"/>
        <v>0.90731445835972935</v>
      </c>
      <c r="F41" s="4">
        <f t="shared" si="2"/>
        <v>5.7018049867029778E-5</v>
      </c>
      <c r="G41" s="4">
        <f t="shared" si="0"/>
        <v>0.99980437829664304</v>
      </c>
    </row>
    <row r="42" spans="1:7">
      <c r="A42">
        <v>40</v>
      </c>
      <c r="B42" s="4">
        <v>0.1095890410958904</v>
      </c>
      <c r="C42" s="4">
        <v>6.4999999999999997E-3</v>
      </c>
      <c r="D42" s="4">
        <f t="shared" si="3"/>
        <v>7.7968909897178475E-3</v>
      </c>
      <c r="E42" s="4">
        <f t="shared" si="1"/>
        <v>0.91511134934944716</v>
      </c>
      <c r="F42" s="4">
        <f t="shared" si="2"/>
        <v>4.4231220400173898E-5</v>
      </c>
      <c r="G42" s="4">
        <f t="shared" si="0"/>
        <v>0.99984860951704324</v>
      </c>
    </row>
    <row r="43" spans="1:7">
      <c r="A43">
        <v>41</v>
      </c>
      <c r="B43" s="4">
        <v>4.6153846153846101E-2</v>
      </c>
      <c r="C43" s="4">
        <v>6.1999999999999998E-3</v>
      </c>
      <c r="D43" s="4">
        <f t="shared" si="3"/>
        <v>2.9969299741727951E-3</v>
      </c>
      <c r="E43" s="4">
        <f t="shared" si="1"/>
        <v>0.91810827932361994</v>
      </c>
      <c r="F43" s="4">
        <f t="shared" si="2"/>
        <v>3.4290511725884539E-5</v>
      </c>
      <c r="G43" s="4">
        <f t="shared" si="0"/>
        <v>0.99988290002876912</v>
      </c>
    </row>
    <row r="44" spans="1:7">
      <c r="A44">
        <v>42</v>
      </c>
      <c r="B44" s="4">
        <v>0.12903225806451601</v>
      </c>
      <c r="C44" s="4">
        <v>5.4000000000000003E-3</v>
      </c>
      <c r="D44" s="4">
        <f t="shared" si="3"/>
        <v>8.1867355392037326E-3</v>
      </c>
      <c r="E44" s="4">
        <f t="shared" si="1"/>
        <v>0.92629501486282362</v>
      </c>
      <c r="F44" s="4">
        <f t="shared" si="2"/>
        <v>2.6568104969083502E-5</v>
      </c>
      <c r="G44" s="4">
        <f t="shared" si="0"/>
        <v>0.99990946813373816</v>
      </c>
    </row>
    <row r="45" spans="1:7">
      <c r="A45">
        <v>43</v>
      </c>
      <c r="B45" s="4">
        <v>9.2592592592592671E-2</v>
      </c>
      <c r="C45" s="4">
        <v>4.8999999999999998E-3</v>
      </c>
      <c r="D45" s="4">
        <f t="shared" si="3"/>
        <v>5.2385361337166847E-3</v>
      </c>
      <c r="E45" s="4">
        <f t="shared" si="1"/>
        <v>0.93153355099654034</v>
      </c>
      <c r="F45" s="4">
        <f t="shared" si="2"/>
        <v>2.0573156140493985E-5</v>
      </c>
      <c r="G45" s="4">
        <f t="shared" si="0"/>
        <v>0.99993004128987861</v>
      </c>
    </row>
    <row r="46" spans="1:7">
      <c r="A46">
        <v>44</v>
      </c>
      <c r="B46" s="4">
        <v>6.1224489795918324E-2</v>
      </c>
      <c r="C46" s="4">
        <v>4.5999999999999999E-3</v>
      </c>
      <c r="D46" s="4">
        <f t="shared" si="3"/>
        <v>3.2162175332586104E-3</v>
      </c>
      <c r="E46" s="4">
        <f t="shared" si="1"/>
        <v>0.93474976852979896</v>
      </c>
      <c r="F46" s="4">
        <f t="shared" si="2"/>
        <v>1.5922319035736185E-5</v>
      </c>
      <c r="G46" s="4">
        <f t="shared" si="0"/>
        <v>0.9999459636089143</v>
      </c>
    </row>
    <row r="47" spans="1:7">
      <c r="A47">
        <v>45</v>
      </c>
      <c r="B47" s="4">
        <v>4.3478260869565188E-2</v>
      </c>
      <c r="C47" s="4">
        <v>4.4000000000000003E-3</v>
      </c>
      <c r="D47" s="4">
        <f t="shared" si="3"/>
        <v>2.1928755908581436E-3</v>
      </c>
      <c r="E47" s="4">
        <f t="shared" si="1"/>
        <v>0.93694264412065709</v>
      </c>
      <c r="F47" s="4">
        <f t="shared" si="2"/>
        <v>1.2316500745261793E-5</v>
      </c>
      <c r="G47" s="4">
        <f t="shared" si="0"/>
        <v>0.99995828010965959</v>
      </c>
    </row>
    <row r="48" spans="1:7">
      <c r="A48">
        <v>46</v>
      </c>
      <c r="B48" s="4">
        <v>6.8181818181818121E-2</v>
      </c>
      <c r="C48" s="4">
        <v>4.1000000000000003E-3</v>
      </c>
      <c r="D48" s="4">
        <f t="shared" si="3"/>
        <v>3.36240923931582E-3</v>
      </c>
      <c r="E48" s="4">
        <f t="shared" si="1"/>
        <v>0.94030505335997294</v>
      </c>
      <c r="F48" s="4">
        <f t="shared" si="2"/>
        <v>9.5225625468669835E-6</v>
      </c>
      <c r="G48" s="4">
        <f t="shared" si="0"/>
        <v>0.99996780267220642</v>
      </c>
    </row>
    <row r="49" spans="1:7">
      <c r="A49">
        <v>47</v>
      </c>
      <c r="B49" s="4">
        <v>4.8780487804878203E-2</v>
      </c>
      <c r="C49" s="4">
        <v>3.8999999999999998E-3</v>
      </c>
      <c r="D49" s="4">
        <f t="shared" si="3"/>
        <v>2.2903367282296255E-3</v>
      </c>
      <c r="E49" s="4">
        <f t="shared" si="1"/>
        <v>0.94259539008820259</v>
      </c>
      <c r="F49" s="4">
        <f t="shared" si="2"/>
        <v>7.3589362165865678E-6</v>
      </c>
      <c r="G49" s="4">
        <f t="shared" si="0"/>
        <v>0.99997516160842304</v>
      </c>
    </row>
    <row r="50" spans="1:7">
      <c r="A50">
        <v>48</v>
      </c>
      <c r="B50" s="4">
        <v>2.564102564102555E-2</v>
      </c>
      <c r="C50" s="4">
        <v>3.8E-3</v>
      </c>
      <c r="D50" s="4">
        <f t="shared" si="3"/>
        <v>1.1695336484576731E-3</v>
      </c>
      <c r="E50" s="4">
        <f t="shared" si="1"/>
        <v>0.94376492373666021</v>
      </c>
      <c r="F50" s="4">
        <f t="shared" si="2"/>
        <v>5.6843341100986609E-6</v>
      </c>
      <c r="G50" s="4">
        <f t="shared" si="0"/>
        <v>0.99998084594253311</v>
      </c>
    </row>
    <row r="51" spans="1:7">
      <c r="A51">
        <v>49</v>
      </c>
      <c r="B51">
        <v>2.6315789473684181E-2</v>
      </c>
      <c r="C51">
        <v>3.7000000000000002E-3</v>
      </c>
      <c r="D51">
        <f t="shared" si="3"/>
        <v>1.1938989328005444E-3</v>
      </c>
      <c r="E51">
        <f t="shared" si="1"/>
        <v>0.94495882266946074</v>
      </c>
      <c r="F51" s="4">
        <f t="shared" si="2"/>
        <v>4.3888993149489381E-6</v>
      </c>
      <c r="G51">
        <f t="shared" si="0"/>
        <v>0.99998523484184809</v>
      </c>
    </row>
    <row r="52" spans="1:7">
      <c r="A52">
        <v>50</v>
      </c>
      <c r="B52">
        <v>2.7027027027027084E-2</v>
      </c>
      <c r="C52">
        <v>3.5999999999999999E-3</v>
      </c>
      <c r="D52">
        <f t="shared" si="3"/>
        <v>1.2182642171434165E-3</v>
      </c>
      <c r="E52">
        <f t="shared" si="1"/>
        <v>0.94617708688660418</v>
      </c>
      <c r="F52" s="4">
        <f t="shared" si="2"/>
        <v>3.3872770585096243E-6</v>
      </c>
      <c r="G52">
        <f t="shared" si="0"/>
        <v>0.9999886221189066</v>
      </c>
    </row>
    <row r="53" spans="1:7">
      <c r="A53">
        <v>51</v>
      </c>
      <c r="B53">
        <v>0</v>
      </c>
      <c r="C53">
        <v>3.5999999999999999E-3</v>
      </c>
      <c r="D53">
        <f t="shared" si="3"/>
        <v>0</v>
      </c>
      <c r="E53">
        <f t="shared" si="1"/>
        <v>0.94617708688660418</v>
      </c>
      <c r="F53" s="4">
        <f t="shared" si="2"/>
        <v>2.6131965191574698E-6</v>
      </c>
      <c r="G53">
        <f t="shared" si="0"/>
        <v>0.99999123531542577</v>
      </c>
    </row>
    <row r="54" spans="1:7">
      <c r="A54">
        <v>52</v>
      </c>
      <c r="B54">
        <v>2.7777777777777679E-2</v>
      </c>
      <c r="C54">
        <v>3.5000000000000001E-3</v>
      </c>
      <c r="D54">
        <f t="shared" si="3"/>
        <v>1.2669947858291459E-3</v>
      </c>
      <c r="E54">
        <f t="shared" si="1"/>
        <v>0.94744408167243332</v>
      </c>
      <c r="F54" s="4">
        <f t="shared" si="2"/>
        <v>2.0152383402940089E-6</v>
      </c>
      <c r="G54">
        <f t="shared" si="0"/>
        <v>0.99999325055376609</v>
      </c>
    </row>
    <row r="55" spans="1:7">
      <c r="A55">
        <v>53</v>
      </c>
      <c r="B55">
        <v>2.8571428571428692E-2</v>
      </c>
      <c r="C55">
        <v>3.3999999999999998E-3</v>
      </c>
      <c r="D55">
        <f t="shared" si="3"/>
        <v>1.2913600701720243E-3</v>
      </c>
      <c r="E55">
        <f t="shared" si="1"/>
        <v>0.94873544174260538</v>
      </c>
      <c r="F55" s="4">
        <f t="shared" si="2"/>
        <v>1.5535317075043905E-6</v>
      </c>
      <c r="G55">
        <f t="shared" si="0"/>
        <v>0.99999480408547359</v>
      </c>
    </row>
    <row r="56" spans="1:7">
      <c r="A56">
        <v>54</v>
      </c>
      <c r="B56">
        <v>2.9411764705882359E-2</v>
      </c>
      <c r="C56">
        <v>3.3E-3</v>
      </c>
      <c r="D56">
        <f t="shared" si="3"/>
        <v>1.3157253545148873E-3</v>
      </c>
      <c r="E56">
        <f t="shared" si="1"/>
        <v>0.95005116709712023</v>
      </c>
      <c r="F56" s="4">
        <f t="shared" si="2"/>
        <v>1.197179276210826E-6</v>
      </c>
      <c r="G56">
        <f t="shared" si="0"/>
        <v>0.99999600126474975</v>
      </c>
    </row>
    <row r="57" spans="1:7">
      <c r="A57">
        <v>55</v>
      </c>
      <c r="B57">
        <v>6.0606060606060663E-2</v>
      </c>
      <c r="C57">
        <v>3.0999999999999999E-3</v>
      </c>
      <c r="D57">
        <f t="shared" si="3"/>
        <v>2.6801812777155131E-3</v>
      </c>
      <c r="E57">
        <f t="shared" si="1"/>
        <v>0.95273134837483575</v>
      </c>
      <c r="F57" s="4">
        <f t="shared" si="2"/>
        <v>9.222513477916505E-7</v>
      </c>
      <c r="G57">
        <f t="shared" si="0"/>
        <v>0.99999692351609759</v>
      </c>
    </row>
    <row r="58" spans="1:7">
      <c r="A58">
        <v>56</v>
      </c>
      <c r="B58">
        <v>3.2258064516129004E-2</v>
      </c>
      <c r="C58">
        <v>3.0000000000000001E-3</v>
      </c>
      <c r="D58">
        <f t="shared" si="3"/>
        <v>1.3644559232006224E-3</v>
      </c>
      <c r="E58">
        <f t="shared" si="1"/>
        <v>0.95409580429803642</v>
      </c>
      <c r="F58" s="4">
        <f t="shared" si="2"/>
        <v>7.1022476971984857E-7</v>
      </c>
      <c r="G58">
        <f t="shared" si="0"/>
        <v>0.99999763374086736</v>
      </c>
    </row>
    <row r="59" spans="1:7">
      <c r="A59">
        <v>57</v>
      </c>
      <c r="B59">
        <v>0</v>
      </c>
      <c r="C59">
        <v>3.0000000000000001E-3</v>
      </c>
      <c r="D59">
        <f t="shared" si="3"/>
        <v>0</v>
      </c>
      <c r="E59">
        <f t="shared" si="1"/>
        <v>0.95409580429803642</v>
      </c>
      <c r="F59" s="4">
        <f t="shared" si="2"/>
        <v>5.4676892233812827E-7</v>
      </c>
      <c r="G59">
        <f t="shared" si="0"/>
        <v>0.99999818050978972</v>
      </c>
    </row>
    <row r="60" spans="1:7">
      <c r="A60">
        <v>58</v>
      </c>
      <c r="B60">
        <v>0</v>
      </c>
      <c r="C60">
        <v>3.0000000000000001E-3</v>
      </c>
      <c r="D60">
        <f t="shared" si="3"/>
        <v>0</v>
      </c>
      <c r="E60">
        <f t="shared" si="1"/>
        <v>0.95409580429803642</v>
      </c>
      <c r="F60" s="4">
        <f t="shared" si="2"/>
        <v>4.2080233233853313E-7</v>
      </c>
      <c r="G60">
        <f t="shared" si="0"/>
        <v>0.99999860131212204</v>
      </c>
    </row>
    <row r="61" spans="1:7">
      <c r="A61">
        <v>59</v>
      </c>
      <c r="B61">
        <v>3.3333333333333437E-2</v>
      </c>
      <c r="C61">
        <v>2.8999999999999998E-3</v>
      </c>
      <c r="D61">
        <f t="shared" si="3"/>
        <v>1.4375517762292328E-3</v>
      </c>
      <c r="E61">
        <f t="shared" si="1"/>
        <v>0.95553335607426571</v>
      </c>
      <c r="F61" s="4">
        <f t="shared" si="2"/>
        <v>3.2376010698322155E-7</v>
      </c>
      <c r="G61">
        <f t="shared" si="0"/>
        <v>0.99999892507222898</v>
      </c>
    </row>
    <row r="62" spans="1:7">
      <c r="A62">
        <v>60</v>
      </c>
      <c r="B62">
        <v>0</v>
      </c>
      <c r="C62">
        <v>2.8999999999999998E-3</v>
      </c>
      <c r="D62">
        <f t="shared" si="3"/>
        <v>0</v>
      </c>
      <c r="E62">
        <f t="shared" si="1"/>
        <v>0.95553335607426571</v>
      </c>
      <c r="F62" s="4">
        <f t="shared" si="2"/>
        <v>2.4902546067252716E-7</v>
      </c>
      <c r="G62">
        <f t="shared" si="0"/>
        <v>0.99999917409768968</v>
      </c>
    </row>
    <row r="63" spans="1:7">
      <c r="A63">
        <v>61</v>
      </c>
      <c r="B63">
        <v>0.10344827586206895</v>
      </c>
      <c r="C63">
        <v>2.5999999999999999E-3</v>
      </c>
      <c r="D63">
        <f t="shared" si="3"/>
        <v>4.4588470347448946E-3</v>
      </c>
      <c r="E63">
        <f t="shared" si="1"/>
        <v>0.95999220310901057</v>
      </c>
      <c r="F63" s="4">
        <f t="shared" si="2"/>
        <v>1.9148886074508716E-7</v>
      </c>
      <c r="G63">
        <f t="shared" si="0"/>
        <v>0.99999936558655045</v>
      </c>
    </row>
    <row r="64" spans="1:7">
      <c r="A64">
        <v>62</v>
      </c>
      <c r="B64">
        <v>0.42307692307692302</v>
      </c>
      <c r="C64">
        <v>1.5E-3</v>
      </c>
      <c r="D64">
        <f t="shared" si="3"/>
        <v>1.661712392183616E-2</v>
      </c>
      <c r="E64">
        <f t="shared" si="1"/>
        <v>0.97660932703084669</v>
      </c>
      <c r="F64" s="4">
        <f t="shared" si="2"/>
        <v>1.4720635132880178E-7</v>
      </c>
      <c r="G64">
        <f t="shared" si="0"/>
        <v>0.99999951279290178</v>
      </c>
    </row>
    <row r="65" spans="1:10">
      <c r="A65">
        <v>63</v>
      </c>
      <c r="B65">
        <v>0</v>
      </c>
      <c r="C65">
        <v>1.5E-3</v>
      </c>
      <c r="D65">
        <f t="shared" si="3"/>
        <v>0</v>
      </c>
      <c r="E65">
        <f t="shared" si="1"/>
        <v>0.97660932703084669</v>
      </c>
      <c r="F65" s="4">
        <f t="shared" si="2"/>
        <v>1.1313489727704821E-7</v>
      </c>
      <c r="G65">
        <f t="shared" si="0"/>
        <v>0.99999962592779901</v>
      </c>
    </row>
    <row r="66" spans="1:10">
      <c r="A66">
        <v>64</v>
      </c>
      <c r="B66">
        <v>1</v>
      </c>
      <c r="C66">
        <v>0</v>
      </c>
      <c r="D66">
        <f t="shared" si="3"/>
        <v>2.3390672969153547E-2</v>
      </c>
      <c r="E66">
        <f t="shared" si="1"/>
        <v>1.0000000000000002</v>
      </c>
      <c r="F66" s="4">
        <f t="shared" si="2"/>
        <v>8.6927500052808609E-8</v>
      </c>
      <c r="G66">
        <f t="shared" si="0"/>
        <v>0.99999971285529909</v>
      </c>
    </row>
    <row r="67" spans="1:10">
      <c r="D67" s="4">
        <f>SUM(D3:D66)</f>
        <v>1.0000000000000002</v>
      </c>
      <c r="F67" s="4">
        <f>SUM(F3:F66)</f>
        <v>0.99999971285529909</v>
      </c>
    </row>
    <row r="68" spans="1:10">
      <c r="B68" t="s">
        <v>1</v>
      </c>
      <c r="C68">
        <f>1/(1+SUM(C3:C66))</f>
        <v>0.24365284342868279</v>
      </c>
    </row>
    <row r="70" spans="1:10" ht="15">
      <c r="J70" s="5"/>
    </row>
  </sheetData>
  <phoneticPr fontId="1" type="noConversion"/>
  <pageMargins left="0.75" right="0.75" top="1" bottom="1" header="0.5" footer="0.5"/>
  <headerFooter alignWithMargins="0"/>
  <ignoredErrors>
    <ignoredError sqref="F3" formula="1"/>
  </ignoredErrors>
  <drawing r:id="rId1"/>
</worksheet>
</file>

<file path=xl/worksheets/sheet3.xml><?xml version="1.0" encoding="utf-8"?>
<worksheet xmlns="http://schemas.openxmlformats.org/spreadsheetml/2006/main" xmlns:r="http://schemas.openxmlformats.org/officeDocument/2006/relationships">
  <dimension ref="A1:J58"/>
  <sheetViews>
    <sheetView workbookViewId="0">
      <selection activeCell="B55" sqref="B55"/>
    </sheetView>
  </sheetViews>
  <sheetFormatPr defaultRowHeight="12.75"/>
  <sheetData>
    <row r="1" spans="1:10">
      <c r="A1" t="s">
        <v>0</v>
      </c>
      <c r="B1" t="s">
        <v>11</v>
      </c>
      <c r="C1" t="s">
        <v>12</v>
      </c>
      <c r="D1" t="s">
        <v>13</v>
      </c>
      <c r="E1" t="s">
        <v>14</v>
      </c>
      <c r="F1" t="s">
        <v>15</v>
      </c>
      <c r="G1" t="s">
        <v>16</v>
      </c>
      <c r="J1" s="2"/>
    </row>
    <row r="2" spans="1:10">
      <c r="A2">
        <v>1</v>
      </c>
      <c r="B2" s="7">
        <v>0.66159999999999997</v>
      </c>
      <c r="C2" s="7">
        <v>0.33840000000000003</v>
      </c>
      <c r="D2" s="7">
        <f>A2*1*C2*B55</f>
        <v>8.7185036327098467E-2</v>
      </c>
      <c r="E2" s="7">
        <f>D2</f>
        <v>8.7185036327098467E-2</v>
      </c>
      <c r="F2" s="7">
        <f>$B$55*$B$55*A2*(1-$B$55)^(A2-1)</f>
        <v>6.6377852382766694E-2</v>
      </c>
      <c r="G2" s="7">
        <f>F2</f>
        <v>6.6377852382766694E-2</v>
      </c>
    </row>
    <row r="3" spans="1:10">
      <c r="A3">
        <v>2</v>
      </c>
      <c r="B3" s="7">
        <v>0.47489999999999999</v>
      </c>
      <c r="C3" s="7">
        <v>0.28219467956469169</v>
      </c>
      <c r="D3" s="7">
        <f>A3*B2*C3*$B$55</f>
        <v>9.6202401195444945E-2</v>
      </c>
      <c r="E3" s="7">
        <f>D3+E2</f>
        <v>0.18338743752254341</v>
      </c>
      <c r="F3" s="7">
        <f>$B$55*$B$55*A3*(1-$B$55)^(A3-1)</f>
        <v>9.8552658244810618E-2</v>
      </c>
      <c r="G3" s="7">
        <f>F3+G2</f>
        <v>0.1649305106275773</v>
      </c>
    </row>
    <row r="4" spans="1:10">
      <c r="A4">
        <v>3</v>
      </c>
      <c r="B4" s="7">
        <v>0.35089999999999999</v>
      </c>
      <c r="C4" s="7">
        <v>0.26110760160033697</v>
      </c>
      <c r="D4" s="7">
        <f>A4*B3*C4*$B$55</f>
        <v>9.5841706600711105E-2</v>
      </c>
      <c r="E4" s="7">
        <f>D4+E3</f>
        <v>0.2792291441232545</v>
      </c>
      <c r="F4" s="7">
        <f t="shared" ref="F4:F54" si="0">$B$55*$B$55*A4*(1-$B$55)^(A4-1)</f>
        <v>0.10974247544697686</v>
      </c>
      <c r="G4" s="7">
        <f t="shared" ref="G4:G54" si="1">F4+G3</f>
        <v>0.27467298607455415</v>
      </c>
    </row>
    <row r="5" spans="1:10">
      <c r="A5">
        <v>4</v>
      </c>
      <c r="B5" s="7">
        <v>0.26800000000000002</v>
      </c>
      <c r="C5" s="7">
        <v>0.23624964377315472</v>
      </c>
      <c r="D5" s="7">
        <f t="shared" ref="D5:D54" si="2">A5*B4*C5*$B$55</f>
        <v>8.5433091152676846E-2</v>
      </c>
      <c r="E5" s="7">
        <f t="shared" ref="E5:E54" si="3">D5+E4</f>
        <v>0.36466223527593133</v>
      </c>
      <c r="F5" s="7">
        <f t="shared" si="0"/>
        <v>0.10862471230412364</v>
      </c>
      <c r="G5" s="7">
        <f t="shared" si="1"/>
        <v>0.38329769837867778</v>
      </c>
    </row>
    <row r="6" spans="1:10">
      <c r="A6">
        <v>5</v>
      </c>
      <c r="B6" s="7">
        <v>0.21310000000000001</v>
      </c>
      <c r="C6" s="7">
        <v>0.20485074626865674</v>
      </c>
      <c r="D6" s="7">
        <f t="shared" si="2"/>
        <v>7.0721904467460198E-2</v>
      </c>
      <c r="E6" s="7">
        <f t="shared" si="3"/>
        <v>0.43538413974339152</v>
      </c>
      <c r="F6" s="7">
        <f t="shared" si="0"/>
        <v>0.10079843807424574</v>
      </c>
      <c r="G6" s="7">
        <f t="shared" si="1"/>
        <v>0.48409613645292349</v>
      </c>
    </row>
    <row r="7" spans="1:10">
      <c r="A7">
        <v>6</v>
      </c>
      <c r="B7" s="7">
        <v>0.1653</v>
      </c>
      <c r="C7" s="7">
        <v>0.22430783669638665</v>
      </c>
      <c r="D7" s="7">
        <f t="shared" si="2"/>
        <v>7.3890864121193361E-2</v>
      </c>
      <c r="E7" s="7">
        <f t="shared" si="3"/>
        <v>0.50927500386458491</v>
      </c>
      <c r="F7" s="7">
        <f t="shared" si="0"/>
        <v>8.9794595599669694E-2</v>
      </c>
      <c r="G7" s="7">
        <f t="shared" si="1"/>
        <v>0.57389073205259322</v>
      </c>
    </row>
    <row r="8" spans="1:10">
      <c r="A8">
        <v>7</v>
      </c>
      <c r="B8" s="7">
        <v>0.11799999999999999</v>
      </c>
      <c r="C8" s="7">
        <v>0.28614640048396855</v>
      </c>
      <c r="D8" s="7">
        <f t="shared" si="2"/>
        <v>8.5304271654557631E-2</v>
      </c>
      <c r="E8" s="7">
        <f t="shared" si="3"/>
        <v>0.59457927551914258</v>
      </c>
      <c r="F8" s="7">
        <f t="shared" si="0"/>
        <v>7.7770007142019981E-2</v>
      </c>
      <c r="G8" s="7">
        <f t="shared" si="1"/>
        <v>0.6516607391946132</v>
      </c>
    </row>
    <row r="9" spans="1:10">
      <c r="A9">
        <v>8</v>
      </c>
      <c r="B9" s="7">
        <v>8.5099999999999995E-2</v>
      </c>
      <c r="C9" s="7">
        <v>0.27881355932203389</v>
      </c>
      <c r="D9" s="7">
        <f t="shared" si="2"/>
        <v>6.7810583809965463E-2</v>
      </c>
      <c r="E9" s="7">
        <f t="shared" si="3"/>
        <v>0.66238985932910799</v>
      </c>
      <c r="F9" s="7">
        <f t="shared" si="0"/>
        <v>6.5981052073704291E-2</v>
      </c>
      <c r="G9" s="7">
        <f t="shared" si="1"/>
        <v>0.71764179126831751</v>
      </c>
    </row>
    <row r="10" spans="1:10">
      <c r="A10">
        <v>9</v>
      </c>
      <c r="B10" s="7">
        <v>5.1299999999999998E-2</v>
      </c>
      <c r="C10" s="7">
        <v>0.39717978848413626</v>
      </c>
      <c r="D10" s="7">
        <f t="shared" si="2"/>
        <v>7.8373782655742741E-2</v>
      </c>
      <c r="E10" s="7">
        <f t="shared" si="3"/>
        <v>0.74076364198485067</v>
      </c>
      <c r="F10" s="7">
        <f t="shared" si="0"/>
        <v>5.5104480052511472E-2</v>
      </c>
      <c r="G10" s="7">
        <f t="shared" si="1"/>
        <v>0.77274627132082896</v>
      </c>
    </row>
    <row r="11" spans="1:10">
      <c r="A11">
        <v>10</v>
      </c>
      <c r="B11" s="7">
        <v>4.2599999999999999E-2</v>
      </c>
      <c r="C11" s="7">
        <v>0.16959064327485385</v>
      </c>
      <c r="D11" s="7">
        <f t="shared" si="2"/>
        <v>2.2414592672746952E-2</v>
      </c>
      <c r="E11" s="7">
        <f t="shared" si="3"/>
        <v>0.7631782346575976</v>
      </c>
      <c r="F11" s="7">
        <f t="shared" si="0"/>
        <v>4.5452685692821765E-2</v>
      </c>
      <c r="G11" s="7">
        <f t="shared" si="1"/>
        <v>0.81819895701365075</v>
      </c>
    </row>
    <row r="12" spans="1:10">
      <c r="A12">
        <v>11</v>
      </c>
      <c r="B12" s="7">
        <v>3.7400000000000003E-2</v>
      </c>
      <c r="C12" s="7">
        <v>0.12206572769953039</v>
      </c>
      <c r="D12" s="7">
        <f t="shared" si="2"/>
        <v>1.4736950584840506E-2</v>
      </c>
      <c r="E12" s="7">
        <f t="shared" si="3"/>
        <v>0.77791518524243808</v>
      </c>
      <c r="F12" s="7">
        <f t="shared" si="0"/>
        <v>3.711653151203851E-2</v>
      </c>
      <c r="G12" s="7">
        <f t="shared" si="1"/>
        <v>0.85531548852568928</v>
      </c>
    </row>
    <row r="13" spans="1:10">
      <c r="A13">
        <v>12</v>
      </c>
      <c r="B13" s="7">
        <v>3.3500000000000002E-2</v>
      </c>
      <c r="C13" s="7">
        <v>0.10427807486631013</v>
      </c>
      <c r="D13" s="7">
        <f t="shared" si="2"/>
        <v>1.2057505023960425E-2</v>
      </c>
      <c r="E13" s="7">
        <f t="shared" si="3"/>
        <v>0.78997269026639849</v>
      </c>
      <c r="F13" s="7">
        <f t="shared" si="0"/>
        <v>3.0058762461189107E-2</v>
      </c>
      <c r="G13" s="7">
        <f t="shared" si="1"/>
        <v>0.88537425098687839</v>
      </c>
    </row>
    <row r="14" spans="1:10">
      <c r="A14">
        <v>13</v>
      </c>
      <c r="B14" s="7">
        <v>2.98E-2</v>
      </c>
      <c r="C14" s="7">
        <v>0.11044776119402988</v>
      </c>
      <c r="D14" s="7">
        <f t="shared" si="2"/>
        <v>1.2392435719070441E-2</v>
      </c>
      <c r="E14" s="7">
        <f t="shared" si="3"/>
        <v>0.80236512598546894</v>
      </c>
      <c r="F14" s="7">
        <f t="shared" si="0"/>
        <v>2.4173990828560869E-2</v>
      </c>
      <c r="G14" s="7">
        <f t="shared" si="1"/>
        <v>0.90954824181543925</v>
      </c>
    </row>
    <row r="15" spans="1:10">
      <c r="A15">
        <v>14</v>
      </c>
      <c r="B15" s="7">
        <v>2.64E-2</v>
      </c>
      <c r="C15" s="7">
        <v>0.11409395973154368</v>
      </c>
      <c r="D15" s="7">
        <f t="shared" si="2"/>
        <v>1.2263616220951208E-2</v>
      </c>
      <c r="E15" s="7">
        <f t="shared" si="3"/>
        <v>0.81462874220642012</v>
      </c>
      <c r="F15" s="7">
        <f t="shared" si="0"/>
        <v>1.9326276411521098E-2</v>
      </c>
      <c r="G15" s="7">
        <f t="shared" si="1"/>
        <v>0.92887451822696032</v>
      </c>
    </row>
    <row r="16" spans="1:10">
      <c r="A16">
        <v>15</v>
      </c>
      <c r="B16" s="7">
        <v>2.3800000000000002E-2</v>
      </c>
      <c r="C16" s="7">
        <v>9.8484848484848397E-2</v>
      </c>
      <c r="D16" s="7">
        <f t="shared" si="2"/>
        <v>1.0047920853300345E-2</v>
      </c>
      <c r="E16" s="7">
        <f t="shared" si="3"/>
        <v>0.82467666305972043</v>
      </c>
      <c r="F16" s="7">
        <f t="shared" si="0"/>
        <v>1.5371864952674544E-2</v>
      </c>
      <c r="G16" s="7">
        <f t="shared" si="1"/>
        <v>0.94424638317963483</v>
      </c>
    </row>
    <row r="17" spans="1:7">
      <c r="A17">
        <v>16</v>
      </c>
      <c r="B17" s="7">
        <v>2.24E-2</v>
      </c>
      <c r="C17" s="7">
        <v>5.882352941176483E-2</v>
      </c>
      <c r="D17" s="7">
        <f t="shared" si="2"/>
        <v>5.7711135157417544E-3</v>
      </c>
      <c r="E17" s="7">
        <f t="shared" si="3"/>
        <v>0.8304477765754622</v>
      </c>
      <c r="F17" s="7">
        <f t="shared" si="0"/>
        <v>1.2172237969017757E-2</v>
      </c>
      <c r="G17" s="7">
        <f t="shared" si="1"/>
        <v>0.95641862114865261</v>
      </c>
    </row>
    <row r="18" spans="1:7">
      <c r="A18">
        <v>17</v>
      </c>
      <c r="B18" s="7">
        <v>2.12E-2</v>
      </c>
      <c r="C18" s="7">
        <v>5.3571428571428603E-2</v>
      </c>
      <c r="D18" s="7">
        <f t="shared" si="2"/>
        <v>5.2558355232648043E-3</v>
      </c>
      <c r="E18" s="7">
        <f t="shared" si="3"/>
        <v>0.83570361209872701</v>
      </c>
      <c r="F18" s="7">
        <f t="shared" si="0"/>
        <v>9.6009569714982368E-3</v>
      </c>
      <c r="G18" s="7">
        <f t="shared" si="1"/>
        <v>0.96601957812015082</v>
      </c>
    </row>
    <row r="19" spans="1:7">
      <c r="A19">
        <v>18</v>
      </c>
      <c r="B19" s="7">
        <v>1.9199999999999998E-2</v>
      </c>
      <c r="C19" s="7">
        <v>9.4339622641509524E-2</v>
      </c>
      <c r="D19" s="7">
        <f t="shared" si="2"/>
        <v>9.2750038645849509E-3</v>
      </c>
      <c r="E19" s="7">
        <f t="shared" si="3"/>
        <v>0.84497861596331192</v>
      </c>
      <c r="F19" s="7">
        <f t="shared" si="0"/>
        <v>7.5466334693993133E-3</v>
      </c>
      <c r="G19" s="7">
        <f t="shared" si="1"/>
        <v>0.97356621158955015</v>
      </c>
    </row>
    <row r="20" spans="1:7">
      <c r="A20">
        <v>19</v>
      </c>
      <c r="B20" s="7">
        <v>1.7999999999999999E-2</v>
      </c>
      <c r="C20" s="7">
        <v>6.25E-2</v>
      </c>
      <c r="D20" s="7">
        <f t="shared" si="2"/>
        <v>5.8741691142371296E-3</v>
      </c>
      <c r="E20" s="7">
        <f t="shared" si="3"/>
        <v>0.85085278507754902</v>
      </c>
      <c r="F20" s="7">
        <f t="shared" si="0"/>
        <v>5.9135667527727169E-3</v>
      </c>
      <c r="G20" s="7">
        <f t="shared" si="1"/>
        <v>0.97947977834232292</v>
      </c>
    </row>
    <row r="21" spans="1:7">
      <c r="A21">
        <v>20</v>
      </c>
      <c r="B21" s="7">
        <v>1.7100000000000001E-2</v>
      </c>
      <c r="C21" s="7">
        <v>4.9999999999999933E-2</v>
      </c>
      <c r="D21" s="7">
        <f t="shared" si="2"/>
        <v>4.6375019322924651E-3</v>
      </c>
      <c r="E21" s="7">
        <f t="shared" si="3"/>
        <v>0.85549028700984153</v>
      </c>
      <c r="F21" s="7">
        <f t="shared" si="0"/>
        <v>4.6210540530517499E-3</v>
      </c>
      <c r="G21" s="7">
        <f t="shared" si="1"/>
        <v>0.98410083239537471</v>
      </c>
    </row>
    <row r="22" spans="1:7">
      <c r="A22">
        <v>21</v>
      </c>
      <c r="B22" s="7">
        <v>1.6500000000000001E-2</v>
      </c>
      <c r="C22" s="7">
        <v>3.5087719298245612E-2</v>
      </c>
      <c r="D22" s="7">
        <f t="shared" si="2"/>
        <v>3.24625135260473E-3</v>
      </c>
      <c r="E22" s="7">
        <f t="shared" si="3"/>
        <v>0.85873653836244623</v>
      </c>
      <c r="F22" s="7">
        <f t="shared" si="0"/>
        <v>3.6020148415227692E-3</v>
      </c>
      <c r="G22" s="7">
        <f t="shared" si="1"/>
        <v>0.9877028472368975</v>
      </c>
    </row>
    <row r="23" spans="1:7">
      <c r="A23">
        <v>22</v>
      </c>
      <c r="B23" s="7">
        <v>1.5599999999999999E-2</v>
      </c>
      <c r="C23" s="7">
        <v>5.4545454545454675E-2</v>
      </c>
      <c r="D23" s="7">
        <f t="shared" si="2"/>
        <v>5.1012521255217307E-3</v>
      </c>
      <c r="E23" s="7">
        <f t="shared" si="3"/>
        <v>0.86383779048796794</v>
      </c>
      <c r="F23" s="7">
        <f t="shared" si="0"/>
        <v>2.8013284653794724E-3</v>
      </c>
      <c r="G23" s="7">
        <f t="shared" si="1"/>
        <v>0.990504175702277</v>
      </c>
    </row>
    <row r="24" spans="1:7">
      <c r="A24">
        <v>23</v>
      </c>
      <c r="B24" s="7">
        <v>1.5100000000000001E-2</v>
      </c>
      <c r="C24" s="7">
        <v>3.2051282051281937E-2</v>
      </c>
      <c r="D24" s="7">
        <f t="shared" si="2"/>
        <v>2.9628484567424018E-3</v>
      </c>
      <c r="E24" s="7">
        <f t="shared" si="3"/>
        <v>0.86680063894471038</v>
      </c>
      <c r="F24" s="7">
        <f t="shared" si="0"/>
        <v>2.1741241483077974E-3</v>
      </c>
      <c r="G24" s="7">
        <f t="shared" si="1"/>
        <v>0.99267829985058476</v>
      </c>
    </row>
    <row r="25" spans="1:7">
      <c r="A25">
        <v>24</v>
      </c>
      <c r="B25" s="7">
        <v>1.49E-2</v>
      </c>
      <c r="C25" s="7">
        <v>1.3245033112582849E-2</v>
      </c>
      <c r="D25" s="7">
        <f t="shared" si="2"/>
        <v>1.2366671819446654E-3</v>
      </c>
      <c r="E25" s="7">
        <f t="shared" si="3"/>
        <v>0.86803730612665508</v>
      </c>
      <c r="F25" s="7">
        <f t="shared" si="0"/>
        <v>1.6841582452590854E-3</v>
      </c>
      <c r="G25" s="7">
        <f t="shared" si="1"/>
        <v>0.99436245809584389</v>
      </c>
    </row>
    <row r="26" spans="1:7">
      <c r="A26">
        <v>25</v>
      </c>
      <c r="B26" s="7">
        <v>1.44E-2</v>
      </c>
      <c r="C26" s="7">
        <v>3.3557046979865834E-2</v>
      </c>
      <c r="D26" s="7">
        <f t="shared" si="2"/>
        <v>3.2204874529808891E-3</v>
      </c>
      <c r="E26" s="7">
        <f t="shared" si="3"/>
        <v>0.87125779357963595</v>
      </c>
      <c r="F26" s="7">
        <f t="shared" si="0"/>
        <v>1.3023472973372819E-3</v>
      </c>
      <c r="G26" s="7">
        <f t="shared" si="1"/>
        <v>0.99566480539318114</v>
      </c>
    </row>
    <row r="27" spans="1:7">
      <c r="A27">
        <v>26</v>
      </c>
      <c r="B27" s="7">
        <v>1.4E-2</v>
      </c>
      <c r="C27" s="7">
        <v>2.7777777777777679E-2</v>
      </c>
      <c r="D27" s="7">
        <f t="shared" si="2"/>
        <v>2.6794455608800853E-3</v>
      </c>
      <c r="E27" s="7">
        <f t="shared" si="3"/>
        <v>0.87393723914051602</v>
      </c>
      <c r="F27" s="7">
        <f t="shared" si="0"/>
        <v>1.0054843207733164E-3</v>
      </c>
      <c r="G27" s="7">
        <f t="shared" si="1"/>
        <v>0.99667028971395444</v>
      </c>
    </row>
    <row r="28" spans="1:7">
      <c r="A28">
        <v>27</v>
      </c>
      <c r="B28" s="7">
        <v>1.32E-2</v>
      </c>
      <c r="C28" s="7">
        <v>5.7142857142857162E-2</v>
      </c>
      <c r="D28" s="7">
        <f t="shared" si="2"/>
        <v>5.5650023187509678E-3</v>
      </c>
      <c r="E28" s="7">
        <f t="shared" si="3"/>
        <v>0.87950224145926703</v>
      </c>
      <c r="F28" s="7">
        <f t="shared" si="0"/>
        <v>7.7514128616021089E-4</v>
      </c>
      <c r="G28" s="7">
        <f t="shared" si="1"/>
        <v>0.99744543100011462</v>
      </c>
    </row>
    <row r="29" spans="1:7">
      <c r="A29">
        <v>28</v>
      </c>
      <c r="B29" s="7">
        <v>1.23E-2</v>
      </c>
      <c r="C29" s="7">
        <v>6.8181818181818121E-2</v>
      </c>
      <c r="D29" s="7">
        <f t="shared" si="2"/>
        <v>6.492502705209454E-3</v>
      </c>
      <c r="E29" s="7">
        <f t="shared" si="3"/>
        <v>0.88599474416447643</v>
      </c>
      <c r="F29" s="7">
        <f t="shared" si="0"/>
        <v>5.9674705818611544E-4</v>
      </c>
      <c r="G29" s="7">
        <f t="shared" si="1"/>
        <v>0.99804217805830076</v>
      </c>
    </row>
    <row r="30" spans="1:7">
      <c r="A30">
        <v>29</v>
      </c>
      <c r="B30" s="7">
        <v>1.21E-2</v>
      </c>
      <c r="C30" s="7">
        <v>1.6260162601626105E-2</v>
      </c>
      <c r="D30" s="7">
        <f t="shared" si="2"/>
        <v>1.4943061781831379E-3</v>
      </c>
      <c r="E30" s="7">
        <f t="shared" si="3"/>
        <v>0.88748905034265957</v>
      </c>
      <c r="F30" s="7">
        <f t="shared" si="0"/>
        <v>4.588232360034553E-4</v>
      </c>
      <c r="G30" s="7">
        <f t="shared" si="1"/>
        <v>0.99850100129430419</v>
      </c>
    </row>
    <row r="31" spans="1:7">
      <c r="A31">
        <v>30</v>
      </c>
      <c r="B31" s="7">
        <v>1.1900000000000001E-2</v>
      </c>
      <c r="C31" s="7">
        <v>1.6528925619834656E-2</v>
      </c>
      <c r="D31" s="7">
        <f t="shared" si="2"/>
        <v>1.5458339774308187E-3</v>
      </c>
      <c r="E31" s="7">
        <f t="shared" si="3"/>
        <v>0.88903488432009037</v>
      </c>
      <c r="F31" s="7">
        <f t="shared" si="0"/>
        <v>3.5235773589169461E-4</v>
      </c>
      <c r="G31" s="7">
        <f t="shared" si="1"/>
        <v>0.9988533590301959</v>
      </c>
    </row>
    <row r="32" spans="1:7">
      <c r="A32">
        <v>31</v>
      </c>
      <c r="B32" s="7">
        <v>9.1999999999999998E-3</v>
      </c>
      <c r="C32" s="7">
        <v>0.22689075630252109</v>
      </c>
      <c r="D32" s="7">
        <f t="shared" si="2"/>
        <v>2.1564383985160002E-2</v>
      </c>
      <c r="E32" s="7">
        <f t="shared" si="3"/>
        <v>0.9105992683052504</v>
      </c>
      <c r="F32" s="7">
        <f t="shared" si="0"/>
        <v>2.70295863916355E-4</v>
      </c>
      <c r="G32" s="7">
        <f t="shared" si="1"/>
        <v>0.99912365489411226</v>
      </c>
    </row>
    <row r="33" spans="1:7">
      <c r="A33">
        <v>32</v>
      </c>
      <c r="B33" s="7">
        <v>9.1999999999999998E-3</v>
      </c>
      <c r="C33" s="7">
        <v>0</v>
      </c>
      <c r="D33" s="7">
        <f t="shared" si="2"/>
        <v>0</v>
      </c>
      <c r="E33" s="7">
        <f t="shared" si="3"/>
        <v>0.9105992683052504</v>
      </c>
      <c r="F33" s="7">
        <f t="shared" si="0"/>
        <v>2.0712991881242321E-4</v>
      </c>
      <c r="G33" s="7">
        <f t="shared" si="1"/>
        <v>0.9993307848129247</v>
      </c>
    </row>
    <row r="34" spans="1:7">
      <c r="A34">
        <v>33</v>
      </c>
      <c r="B34" s="7">
        <v>6.6E-3</v>
      </c>
      <c r="C34" s="7">
        <v>0.28260869565217395</v>
      </c>
      <c r="D34" s="7">
        <f t="shared" si="2"/>
        <v>2.2105425877260783E-2</v>
      </c>
      <c r="E34" s="7">
        <f t="shared" si="3"/>
        <v>0.93270469418251123</v>
      </c>
      <c r="F34" s="7">
        <f t="shared" si="0"/>
        <v>1.5857033613984192E-4</v>
      </c>
      <c r="G34" s="7">
        <f t="shared" si="1"/>
        <v>0.99948935514906456</v>
      </c>
    </row>
    <row r="35" spans="1:7">
      <c r="A35">
        <v>34</v>
      </c>
      <c r="B35" s="7">
        <v>6.3E-3</v>
      </c>
      <c r="C35" s="7">
        <v>4.5454545454545414E-2</v>
      </c>
      <c r="D35" s="7">
        <f t="shared" si="2"/>
        <v>2.6279177616323982E-3</v>
      </c>
      <c r="E35" s="7">
        <f t="shared" si="3"/>
        <v>0.93533261194414363</v>
      </c>
      <c r="F35" s="7">
        <f t="shared" si="0"/>
        <v>1.2128359856732088E-4</v>
      </c>
      <c r="G35" s="7">
        <f t="shared" si="1"/>
        <v>0.9996106387476319</v>
      </c>
    </row>
    <row r="36" spans="1:7">
      <c r="A36">
        <v>35</v>
      </c>
      <c r="B36" s="7">
        <v>6.0000000000000001E-3</v>
      </c>
      <c r="C36" s="7">
        <v>4.7619047619047561E-2</v>
      </c>
      <c r="D36" s="7">
        <f t="shared" si="2"/>
        <v>2.7052094605039385E-3</v>
      </c>
      <c r="E36" s="7">
        <f t="shared" si="3"/>
        <v>0.93803782140464753</v>
      </c>
      <c r="F36" s="7">
        <f t="shared" si="0"/>
        <v>9.2684337912606935E-5</v>
      </c>
      <c r="G36" s="7">
        <f t="shared" si="1"/>
        <v>0.99970332308554455</v>
      </c>
    </row>
    <row r="37" spans="1:7">
      <c r="A37">
        <v>36</v>
      </c>
      <c r="B37" s="7">
        <v>5.1000000000000004E-3</v>
      </c>
      <c r="C37" s="7">
        <v>0.15</v>
      </c>
      <c r="D37" s="7">
        <f t="shared" si="2"/>
        <v>8.3475034781264491E-3</v>
      </c>
      <c r="E37" s="7">
        <f t="shared" si="3"/>
        <v>0.94638532488277394</v>
      </c>
      <c r="F37" s="7">
        <f t="shared" si="0"/>
        <v>7.077110207222638E-5</v>
      </c>
      <c r="G37" s="7">
        <f t="shared" si="1"/>
        <v>0.99977409418761676</v>
      </c>
    </row>
    <row r="38" spans="1:7">
      <c r="A38">
        <v>37</v>
      </c>
      <c r="B38" s="7">
        <v>4.4000000000000003E-3</v>
      </c>
      <c r="C38" s="7">
        <v>0.13725490196078427</v>
      </c>
      <c r="D38" s="7">
        <f t="shared" si="2"/>
        <v>6.672850002576388E-3</v>
      </c>
      <c r="E38" s="7">
        <f t="shared" si="3"/>
        <v>0.95305817488535027</v>
      </c>
      <c r="F38" s="7">
        <f t="shared" si="0"/>
        <v>5.3997087104193397E-5</v>
      </c>
      <c r="G38" s="7">
        <f t="shared" si="1"/>
        <v>0.99982809127472094</v>
      </c>
    </row>
    <row r="39" spans="1:7">
      <c r="A39">
        <v>38</v>
      </c>
      <c r="B39" s="7">
        <v>2.5999999999999999E-3</v>
      </c>
      <c r="C39" s="7">
        <v>0.40909090909090917</v>
      </c>
      <c r="D39" s="7">
        <f t="shared" si="2"/>
        <v>1.7622507342711397E-2</v>
      </c>
      <c r="E39" s="7">
        <f t="shared" si="3"/>
        <v>0.9706806822280617</v>
      </c>
      <c r="F39" s="7">
        <f t="shared" si="0"/>
        <v>4.1168719128350655E-5</v>
      </c>
      <c r="G39" s="7">
        <f t="shared" si="1"/>
        <v>0.99986925999384935</v>
      </c>
    </row>
    <row r="40" spans="1:7">
      <c r="A40">
        <v>39</v>
      </c>
      <c r="B40" s="7">
        <v>2.3E-3</v>
      </c>
      <c r="C40" s="7">
        <v>0.11538461538461531</v>
      </c>
      <c r="D40" s="7">
        <f t="shared" si="2"/>
        <v>3.0143762559901041E-3</v>
      </c>
      <c r="E40" s="7">
        <f t="shared" si="3"/>
        <v>0.9736950584840518</v>
      </c>
      <c r="F40" s="7">
        <f t="shared" si="0"/>
        <v>3.1366316172954108E-5</v>
      </c>
      <c r="G40" s="7">
        <f t="shared" si="1"/>
        <v>0.9999006263100223</v>
      </c>
    </row>
    <row r="41" spans="1:7">
      <c r="A41">
        <v>40</v>
      </c>
      <c r="B41" s="7">
        <v>1.2999999999999999E-3</v>
      </c>
      <c r="C41" s="7">
        <v>0.43478260869565222</v>
      </c>
      <c r="D41" s="7">
        <f t="shared" si="2"/>
        <v>1.0305559849538825E-2</v>
      </c>
      <c r="E41" s="7">
        <f t="shared" si="3"/>
        <v>0.98400061833359065</v>
      </c>
      <c r="F41" s="7">
        <f t="shared" si="0"/>
        <v>2.3882184572775076E-5</v>
      </c>
      <c r="G41" s="7">
        <f t="shared" si="1"/>
        <v>0.99992450849459502</v>
      </c>
    </row>
    <row r="42" spans="1:7">
      <c r="A42">
        <v>41</v>
      </c>
      <c r="B42" s="7">
        <v>1.2999999999999999E-3</v>
      </c>
      <c r="C42" s="7">
        <v>0</v>
      </c>
      <c r="D42" s="7">
        <f t="shared" si="2"/>
        <v>0</v>
      </c>
      <c r="E42" s="7">
        <f t="shared" si="3"/>
        <v>0.98400061833359065</v>
      </c>
      <c r="F42" s="7">
        <f t="shared" si="0"/>
        <v>1.8172432574250001E-5</v>
      </c>
      <c r="G42" s="7">
        <f t="shared" si="1"/>
        <v>0.99994268092716931</v>
      </c>
    </row>
    <row r="43" spans="1:7">
      <c r="A43">
        <v>42</v>
      </c>
      <c r="B43" s="7">
        <v>1.2999999999999999E-3</v>
      </c>
      <c r="C43" s="7">
        <v>0</v>
      </c>
      <c r="D43" s="7">
        <f t="shared" si="2"/>
        <v>0</v>
      </c>
      <c r="E43" s="7">
        <f t="shared" si="3"/>
        <v>0.98400061833359065</v>
      </c>
      <c r="F43" s="7">
        <f t="shared" si="0"/>
        <v>1.381954200091648E-5</v>
      </c>
      <c r="G43" s="7">
        <f t="shared" si="1"/>
        <v>0.99995650046917028</v>
      </c>
    </row>
    <row r="44" spans="1:7">
      <c r="A44">
        <v>43</v>
      </c>
      <c r="B44" s="7">
        <v>1.1999999999999999E-3</v>
      </c>
      <c r="C44" s="7">
        <v>7.6923076923076983E-2</v>
      </c>
      <c r="D44" s="7">
        <f t="shared" si="2"/>
        <v>1.1078476838254246E-3</v>
      </c>
      <c r="E44" s="7">
        <f t="shared" si="3"/>
        <v>0.98510846601741608</v>
      </c>
      <c r="F44" s="7">
        <f t="shared" si="0"/>
        <v>1.050335309683271E-5</v>
      </c>
      <c r="G44" s="7">
        <f t="shared" si="1"/>
        <v>0.99996700382226711</v>
      </c>
    </row>
    <row r="45" spans="1:7">
      <c r="A45">
        <v>44</v>
      </c>
      <c r="B45" s="7">
        <v>1.1999999999999999E-3</v>
      </c>
      <c r="C45" s="7">
        <v>0</v>
      </c>
      <c r="D45" s="7">
        <f t="shared" si="2"/>
        <v>0</v>
      </c>
      <c r="E45" s="7">
        <f t="shared" si="3"/>
        <v>0.98510846601741608</v>
      </c>
      <c r="F45" s="7">
        <f t="shared" si="0"/>
        <v>7.978611834985254E-6</v>
      </c>
      <c r="G45" s="7">
        <f t="shared" si="1"/>
        <v>0.9999749824341021</v>
      </c>
    </row>
    <row r="46" spans="1:7">
      <c r="A46">
        <v>45</v>
      </c>
      <c r="B46" s="7">
        <v>8.0000000000000004E-4</v>
      </c>
      <c r="C46" s="7">
        <v>0.33333333333333326</v>
      </c>
      <c r="D46" s="7">
        <f t="shared" si="2"/>
        <v>4.6375019322924703E-3</v>
      </c>
      <c r="E46" s="7">
        <f t="shared" si="3"/>
        <v>0.98974596794970859</v>
      </c>
      <c r="F46" s="7">
        <f t="shared" si="0"/>
        <v>6.057624160680617E-6</v>
      </c>
      <c r="G46" s="7">
        <f t="shared" si="1"/>
        <v>0.99998104005826283</v>
      </c>
    </row>
    <row r="47" spans="1:7">
      <c r="A47">
        <v>46</v>
      </c>
      <c r="B47" s="7">
        <v>8.0000000000000004E-4</v>
      </c>
      <c r="C47" s="7">
        <v>0</v>
      </c>
      <c r="D47" s="7">
        <f t="shared" si="2"/>
        <v>0</v>
      </c>
      <c r="E47" s="7">
        <f t="shared" si="3"/>
        <v>0.98974596794970859</v>
      </c>
      <c r="F47" s="7">
        <f t="shared" si="0"/>
        <v>4.5968760401625764E-6</v>
      </c>
      <c r="G47" s="7">
        <f t="shared" si="1"/>
        <v>0.99998563693430298</v>
      </c>
    </row>
    <row r="48" spans="1:7">
      <c r="A48">
        <v>47</v>
      </c>
      <c r="B48" s="7">
        <v>6.9999999999999999E-4</v>
      </c>
      <c r="C48" s="7">
        <v>0.125</v>
      </c>
      <c r="D48" s="7">
        <f t="shared" si="2"/>
        <v>1.2109032823208121E-3</v>
      </c>
      <c r="E48" s="7">
        <f t="shared" si="3"/>
        <v>0.99095687123202936</v>
      </c>
      <c r="F48" s="7">
        <f t="shared" si="0"/>
        <v>3.4867271963715984E-6</v>
      </c>
      <c r="G48" s="7">
        <f t="shared" si="1"/>
        <v>0.99998912366149939</v>
      </c>
    </row>
    <row r="49" spans="1:10">
      <c r="A49">
        <v>48</v>
      </c>
      <c r="B49" s="7">
        <v>5.0000000000000001E-4</v>
      </c>
      <c r="C49" s="7">
        <v>0.2857142857142857</v>
      </c>
      <c r="D49" s="7">
        <f t="shared" si="2"/>
        <v>2.4733343638893178E-3</v>
      </c>
      <c r="E49" s="7">
        <f t="shared" si="3"/>
        <v>0.99343020559591866</v>
      </c>
      <c r="F49" s="7">
        <f t="shared" si="0"/>
        <v>2.6434828609440435E-6</v>
      </c>
      <c r="G49" s="7">
        <f t="shared" si="1"/>
        <v>0.99999176714436033</v>
      </c>
    </row>
    <row r="50" spans="1:10">
      <c r="A50">
        <v>49</v>
      </c>
      <c r="B50">
        <v>4.0000000000000002E-4</v>
      </c>
      <c r="C50">
        <v>0.2</v>
      </c>
      <c r="D50">
        <f t="shared" si="2"/>
        <v>1.2624310815685063E-3</v>
      </c>
      <c r="E50">
        <f t="shared" si="3"/>
        <v>0.9946926366774872</v>
      </c>
      <c r="F50">
        <f t="shared" si="0"/>
        <v>2.0033023107034198E-6</v>
      </c>
      <c r="G50">
        <f t="shared" si="1"/>
        <v>0.99999377044667104</v>
      </c>
    </row>
    <row r="51" spans="1:10">
      <c r="A51">
        <v>50</v>
      </c>
      <c r="B51">
        <v>2.0000000000000001E-4</v>
      </c>
      <c r="C51">
        <v>0.5</v>
      </c>
      <c r="D51">
        <f t="shared" si="2"/>
        <v>2.5763899623847063E-3</v>
      </c>
      <c r="E51">
        <f t="shared" si="3"/>
        <v>0.99726902663987194</v>
      </c>
      <c r="F51">
        <f t="shared" si="0"/>
        <v>1.5175239940934511E-6</v>
      </c>
      <c r="G51">
        <f t="shared" si="1"/>
        <v>0.99999528797066517</v>
      </c>
    </row>
    <row r="52" spans="1:10">
      <c r="A52">
        <v>51</v>
      </c>
      <c r="B52">
        <v>2.0000000000000001E-4</v>
      </c>
      <c r="C52">
        <v>0</v>
      </c>
      <c r="D52">
        <f t="shared" si="2"/>
        <v>0</v>
      </c>
      <c r="E52">
        <f t="shared" si="3"/>
        <v>0.99726902663987194</v>
      </c>
      <c r="F52">
        <f t="shared" si="0"/>
        <v>1.1490816481971679E-6</v>
      </c>
      <c r="G52">
        <f t="shared" si="1"/>
        <v>0.99999643705231334</v>
      </c>
    </row>
    <row r="53" spans="1:10">
      <c r="A53">
        <v>52</v>
      </c>
      <c r="B53">
        <v>2.0000000000000001E-4</v>
      </c>
      <c r="C53">
        <v>0</v>
      </c>
      <c r="D53">
        <f t="shared" si="2"/>
        <v>0</v>
      </c>
      <c r="E53">
        <f t="shared" si="3"/>
        <v>0.99726902663987194</v>
      </c>
      <c r="F53">
        <f t="shared" si="0"/>
        <v>8.6975955097057464E-7</v>
      </c>
      <c r="G53">
        <f t="shared" si="1"/>
        <v>0.99999730681186427</v>
      </c>
    </row>
    <row r="54" spans="1:10">
      <c r="A54">
        <v>53</v>
      </c>
      <c r="B54">
        <v>0</v>
      </c>
      <c r="C54">
        <v>1</v>
      </c>
      <c r="D54">
        <f t="shared" si="2"/>
        <v>2.730973360127789E-3</v>
      </c>
      <c r="E54">
        <f t="shared" si="3"/>
        <v>0.99999999999999978</v>
      </c>
      <c r="F54">
        <f t="shared" si="0"/>
        <v>6.5809241123757167E-7</v>
      </c>
      <c r="G54">
        <f t="shared" si="1"/>
        <v>0.9999979649042755</v>
      </c>
    </row>
    <row r="55" spans="1:10">
      <c r="A55" t="s">
        <v>1</v>
      </c>
      <c r="B55">
        <f>1/(1+SUM(B2:B54))</f>
        <v>0.25763899623847064</v>
      </c>
      <c r="D55" s="7">
        <f>SUM(D2:D54)</f>
        <v>0.99999999999999978</v>
      </c>
      <c r="F55" s="7">
        <f>SUM(F2:F54)</f>
        <v>0.9999979649042755</v>
      </c>
    </row>
    <row r="58" spans="1:10" ht="15">
      <c r="J58" s="3"/>
    </row>
  </sheetData>
  <phoneticPr fontId="1" type="noConversion"/>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dimension ref="A1:J72"/>
  <sheetViews>
    <sheetView workbookViewId="0">
      <selection activeCell="N5" sqref="N5"/>
    </sheetView>
  </sheetViews>
  <sheetFormatPr defaultRowHeight="12.75"/>
  <sheetData>
    <row r="1" spans="1:10">
      <c r="A1" t="s">
        <v>0</v>
      </c>
      <c r="B1" t="s">
        <v>11</v>
      </c>
      <c r="C1" t="s">
        <v>17</v>
      </c>
      <c r="D1" t="s">
        <v>13</v>
      </c>
      <c r="E1" t="s">
        <v>14</v>
      </c>
      <c r="F1" t="s">
        <v>3</v>
      </c>
      <c r="G1" t="s">
        <v>4</v>
      </c>
      <c r="J1" s="2"/>
    </row>
    <row r="2" spans="1:10">
      <c r="A2">
        <v>1</v>
      </c>
      <c r="B2" s="6">
        <v>0.69379999999999997</v>
      </c>
      <c r="C2" s="6">
        <v>0.30620000000000003</v>
      </c>
      <c r="D2" s="6">
        <f>A2*1*C2*B69</f>
        <v>4.5098385766466381E-2</v>
      </c>
      <c r="E2" s="6">
        <f>D2</f>
        <v>4.5098385766466381E-2</v>
      </c>
      <c r="F2" s="6">
        <f>$B$69*$B$69*A2*(1-$B$69)^(A2-1)</f>
        <v>2.1692600674040836E-2</v>
      </c>
      <c r="G2" s="6">
        <f>F2</f>
        <v>2.1692600674040836E-2</v>
      </c>
    </row>
    <row r="3" spans="1:10">
      <c r="A3">
        <v>2</v>
      </c>
      <c r="B3" s="6">
        <v>0.53720000000000001</v>
      </c>
      <c r="C3" s="6">
        <v>0.22571346209282206</v>
      </c>
      <c r="D3" s="6">
        <f>A3*B2*C3*$B$69</f>
        <v>4.6129374337221633E-2</v>
      </c>
      <c r="E3" s="6">
        <f>D3+E2</f>
        <v>9.1227760103688021E-2</v>
      </c>
      <c r="F3" s="6">
        <f t="shared" ref="F3:F66" si="0">$B$69*$B$69*A3*(1-$B$69)^(A3-1)</f>
        <v>3.6995251815254752E-2</v>
      </c>
      <c r="G3" s="6">
        <f>F3+G2</f>
        <v>5.8687852489295589E-2</v>
      </c>
    </row>
    <row r="4" spans="1:10">
      <c r="A4">
        <v>3</v>
      </c>
      <c r="B4" s="6">
        <v>0.44</v>
      </c>
      <c r="C4" s="6">
        <v>0.18093819806403577</v>
      </c>
      <c r="D4" s="6">
        <f>A4*B3*C4*$B$69</f>
        <v>4.2948038176033966E-2</v>
      </c>
      <c r="E4" s="6">
        <f t="shared" ref="E4:E67" si="1">D4+E3</f>
        <v>0.13417579827972198</v>
      </c>
      <c r="F4" s="6">
        <f t="shared" si="0"/>
        <v>4.7319660195651932E-2</v>
      </c>
      <c r="G4" s="6">
        <f t="shared" ref="G4:G67" si="2">F4+G3</f>
        <v>0.10600751268494751</v>
      </c>
    </row>
    <row r="5" spans="1:10">
      <c r="A5">
        <v>4</v>
      </c>
      <c r="B5" s="6">
        <v>0.36380000000000001</v>
      </c>
      <c r="C5" s="6">
        <v>0.1731818181818181</v>
      </c>
      <c r="D5" s="6">
        <f t="shared" ref="D5:D68" si="3">A5*B4*C5*$B$69</f>
        <v>4.4892188052315304E-2</v>
      </c>
      <c r="E5" s="6">
        <f t="shared" si="1"/>
        <v>0.1790679863320373</v>
      </c>
      <c r="F5" s="6">
        <f t="shared" si="0"/>
        <v>5.3800303340156785E-2</v>
      </c>
      <c r="G5" s="6">
        <f t="shared" si="2"/>
        <v>0.1598078160251043</v>
      </c>
    </row>
    <row r="6" spans="1:10">
      <c r="A6">
        <v>5</v>
      </c>
      <c r="B6" s="6">
        <v>0.29909999999999998</v>
      </c>
      <c r="C6" s="6">
        <v>0.17784496976360642</v>
      </c>
      <c r="D6" s="6">
        <f t="shared" si="3"/>
        <v>4.7646400377047281E-2</v>
      </c>
      <c r="E6" s="6">
        <f t="shared" si="1"/>
        <v>0.22671438670908459</v>
      </c>
      <c r="F6" s="6">
        <f t="shared" si="0"/>
        <v>5.7345468845398047E-2</v>
      </c>
      <c r="G6" s="6">
        <f t="shared" si="2"/>
        <v>0.21715328487050234</v>
      </c>
    </row>
    <row r="7" spans="1:10">
      <c r="A7">
        <v>6</v>
      </c>
      <c r="B7" s="6">
        <v>0.25629999999999997</v>
      </c>
      <c r="C7" s="6">
        <v>0.14309595453025747</v>
      </c>
      <c r="D7" s="6">
        <f t="shared" si="3"/>
        <v>3.7822552138564891E-2</v>
      </c>
      <c r="E7" s="6">
        <f t="shared" si="1"/>
        <v>0.26453693884764951</v>
      </c>
      <c r="F7" s="6">
        <f t="shared" si="0"/>
        <v>5.8679272963470593E-2</v>
      </c>
      <c r="G7" s="6">
        <f t="shared" si="2"/>
        <v>0.27583255783397292</v>
      </c>
    </row>
    <row r="8" spans="1:10">
      <c r="A8">
        <v>7</v>
      </c>
      <c r="B8" s="6">
        <v>0.2278</v>
      </c>
      <c r="C8" s="6">
        <v>0.11119781506047588</v>
      </c>
      <c r="D8" s="6">
        <f t="shared" si="3"/>
        <v>2.9383174266525251E-2</v>
      </c>
      <c r="E8" s="6">
        <f t="shared" si="1"/>
        <v>0.29392011311417476</v>
      </c>
      <c r="F8" s="6">
        <f t="shared" si="0"/>
        <v>5.8376208496454508E-2</v>
      </c>
      <c r="G8" s="6">
        <f t="shared" si="2"/>
        <v>0.33420876633042745</v>
      </c>
    </row>
    <row r="9" spans="1:10">
      <c r="A9">
        <v>8</v>
      </c>
      <c r="B9" s="6">
        <v>0.20230000000000001</v>
      </c>
      <c r="C9" s="6">
        <v>0.11194029850746268</v>
      </c>
      <c r="D9" s="6">
        <f t="shared" si="3"/>
        <v>3.0045952633439389E-2</v>
      </c>
      <c r="E9" s="6">
        <f t="shared" si="1"/>
        <v>0.32396606574761416</v>
      </c>
      <c r="F9" s="6">
        <f t="shared" si="0"/>
        <v>5.6889511136540422E-2</v>
      </c>
      <c r="G9" s="6">
        <f t="shared" si="2"/>
        <v>0.3910982774669679</v>
      </c>
    </row>
    <row r="10" spans="1:10">
      <c r="A10">
        <v>9</v>
      </c>
      <c r="B10" s="6">
        <v>0.1832</v>
      </c>
      <c r="C10" s="6">
        <v>9.4414236282748365E-2</v>
      </c>
      <c r="D10" s="6">
        <f t="shared" si="3"/>
        <v>2.5318133616118774E-2</v>
      </c>
      <c r="E10" s="6">
        <f t="shared" si="1"/>
        <v>0.34928419936373295</v>
      </c>
      <c r="F10" s="6">
        <f t="shared" si="0"/>
        <v>5.4574415707203471E-2</v>
      </c>
      <c r="G10" s="6">
        <f t="shared" si="2"/>
        <v>0.44567269317417135</v>
      </c>
    </row>
    <row r="11" spans="1:10">
      <c r="A11">
        <v>10</v>
      </c>
      <c r="B11" s="6">
        <v>0.16370000000000001</v>
      </c>
      <c r="C11" s="6">
        <v>0.10644104803493448</v>
      </c>
      <c r="D11" s="6">
        <f t="shared" si="3"/>
        <v>2.872039589961118E-2</v>
      </c>
      <c r="E11" s="6">
        <f t="shared" si="1"/>
        <v>0.37800459526334412</v>
      </c>
      <c r="F11" s="6">
        <f t="shared" si="0"/>
        <v>5.1707192238198488E-2</v>
      </c>
      <c r="G11" s="6">
        <f t="shared" si="2"/>
        <v>0.49737988541236983</v>
      </c>
    </row>
    <row r="12" spans="1:10">
      <c r="A12">
        <v>11</v>
      </c>
      <c r="B12" s="6">
        <v>0.14460000000000001</v>
      </c>
      <c r="C12" s="6">
        <v>0.11667684789248634</v>
      </c>
      <c r="D12" s="6">
        <f t="shared" si="3"/>
        <v>3.0944385530811868E-2</v>
      </c>
      <c r="E12" s="6">
        <f t="shared" si="1"/>
        <v>0.40894898079415598</v>
      </c>
      <c r="F12" s="6">
        <f t="shared" si="0"/>
        <v>4.8500700512622445E-2</v>
      </c>
      <c r="G12" s="6">
        <f t="shared" si="2"/>
        <v>0.54588058592499222</v>
      </c>
    </row>
    <row r="13" spans="1:10">
      <c r="A13">
        <v>12</v>
      </c>
      <c r="B13" s="6">
        <v>0.12859999999999999</v>
      </c>
      <c r="C13" s="6">
        <v>0.11065006915629327</v>
      </c>
      <c r="D13" s="6">
        <f t="shared" si="3"/>
        <v>2.8278543655001792E-2</v>
      </c>
      <c r="E13" s="6">
        <f t="shared" si="1"/>
        <v>0.4372275244491578</v>
      </c>
      <c r="F13" s="6">
        <f t="shared" si="0"/>
        <v>4.5117075691358796E-2</v>
      </c>
      <c r="G13" s="6">
        <f t="shared" si="2"/>
        <v>0.59099766161635103</v>
      </c>
    </row>
    <row r="14" spans="1:10">
      <c r="A14">
        <v>13</v>
      </c>
      <c r="B14" s="6">
        <v>0.1192</v>
      </c>
      <c r="C14" s="6">
        <v>7.3094867807153907E-2</v>
      </c>
      <c r="D14" s="6">
        <f t="shared" si="3"/>
        <v>1.7998114763756325E-2</v>
      </c>
      <c r="E14" s="6">
        <f t="shared" si="1"/>
        <v>0.45522563921291415</v>
      </c>
      <c r="F14" s="6">
        <f t="shared" si="0"/>
        <v>4.1678052689591211E-2</v>
      </c>
      <c r="G14" s="6">
        <f t="shared" si="2"/>
        <v>0.63267571430594227</v>
      </c>
    </row>
    <row r="15" spans="1:10">
      <c r="A15">
        <v>14</v>
      </c>
      <c r="B15" s="6">
        <v>0.1099</v>
      </c>
      <c r="C15" s="6">
        <v>7.8020134228187987E-2</v>
      </c>
      <c r="D15" s="6">
        <f t="shared" si="3"/>
        <v>1.9176387416048098E-2</v>
      </c>
      <c r="E15" s="6">
        <f t="shared" si="1"/>
        <v>0.47440202662896225</v>
      </c>
      <c r="F15" s="6">
        <f t="shared" si="0"/>
        <v>3.8273349669666744E-2</v>
      </c>
      <c r="G15" s="6">
        <f t="shared" si="2"/>
        <v>0.67094906397560905</v>
      </c>
    </row>
    <row r="16" spans="1:10">
      <c r="A16">
        <v>15</v>
      </c>
      <c r="B16" s="6">
        <v>0.10489999999999999</v>
      </c>
      <c r="C16" s="6">
        <v>4.5495905368516887E-2</v>
      </c>
      <c r="D16" s="6">
        <f t="shared" si="3"/>
        <v>1.1046306115235082E-2</v>
      </c>
      <c r="E16" s="6">
        <f t="shared" si="1"/>
        <v>0.48544833274419735</v>
      </c>
      <c r="F16" s="6">
        <f t="shared" si="0"/>
        <v>3.4967458410263372E-2</v>
      </c>
      <c r="G16" s="6">
        <f t="shared" si="2"/>
        <v>0.70591652238587244</v>
      </c>
    </row>
    <row r="17" spans="1:7">
      <c r="A17">
        <v>16</v>
      </c>
      <c r="B17" s="6">
        <v>9.64E-2</v>
      </c>
      <c r="C17" s="6">
        <v>8.1029551954242107E-2</v>
      </c>
      <c r="D17" s="6">
        <f t="shared" si="3"/>
        <v>2.0030635088959588E-2</v>
      </c>
      <c r="E17" s="6">
        <f t="shared" si="1"/>
        <v>0.50547896783315693</v>
      </c>
      <c r="F17" s="6">
        <f t="shared" si="0"/>
        <v>3.180512897561931E-2</v>
      </c>
      <c r="G17" s="6">
        <f t="shared" si="2"/>
        <v>0.7377216513614917</v>
      </c>
    </row>
    <row r="18" spans="1:7">
      <c r="A18">
        <v>17</v>
      </c>
      <c r="B18" s="6">
        <v>8.9899999999999994E-2</v>
      </c>
      <c r="C18" s="6">
        <v>6.7427385892116276E-2</v>
      </c>
      <c r="D18" s="6">
        <f t="shared" si="3"/>
        <v>1.6274891009779694E-2</v>
      </c>
      <c r="E18" s="6">
        <f t="shared" si="1"/>
        <v>0.52175385884293668</v>
      </c>
      <c r="F18" s="6">
        <f t="shared" si="0"/>
        <v>2.8815786001689846E-2</v>
      </c>
      <c r="G18" s="6">
        <f t="shared" si="2"/>
        <v>0.76653743736318158</v>
      </c>
    </row>
    <row r="19" spans="1:7">
      <c r="A19">
        <v>18</v>
      </c>
      <c r="B19" s="6">
        <v>8.1500000000000003E-2</v>
      </c>
      <c r="C19" s="6">
        <v>9.3437152391546041E-2</v>
      </c>
      <c r="D19" s="6">
        <f t="shared" si="3"/>
        <v>2.2269353128313869E-2</v>
      </c>
      <c r="E19" s="6">
        <f t="shared" si="1"/>
        <v>0.54402321197125059</v>
      </c>
      <c r="F19" s="6">
        <f t="shared" si="0"/>
        <v>2.6017072334131294E-2</v>
      </c>
      <c r="G19" s="6">
        <f t="shared" si="2"/>
        <v>0.79255450969731289</v>
      </c>
    </row>
    <row r="20" spans="1:7">
      <c r="A20">
        <v>19</v>
      </c>
      <c r="B20" s="6">
        <v>7.6799999999999993E-2</v>
      </c>
      <c r="C20" s="6">
        <v>5.7668711656441829E-2</v>
      </c>
      <c r="D20" s="6">
        <f t="shared" si="3"/>
        <v>1.3152468481206582E-2</v>
      </c>
      <c r="E20" s="6">
        <f t="shared" si="1"/>
        <v>0.55717568045245713</v>
      </c>
      <c r="F20" s="6">
        <f t="shared" si="0"/>
        <v>2.3417681271749313E-2</v>
      </c>
      <c r="G20" s="6">
        <f t="shared" si="2"/>
        <v>0.81597219096906226</v>
      </c>
    </row>
    <row r="21" spans="1:7">
      <c r="A21">
        <v>20</v>
      </c>
      <c r="B21" s="6">
        <v>7.2499999999999995E-2</v>
      </c>
      <c r="C21" s="6">
        <v>5.598958333333337E-2</v>
      </c>
      <c r="D21" s="6">
        <f t="shared" si="3"/>
        <v>1.2666431012136221E-2</v>
      </c>
      <c r="E21" s="6">
        <f t="shared" si="1"/>
        <v>0.5698421114645934</v>
      </c>
      <c r="F21" s="6">
        <f t="shared" si="0"/>
        <v>2.1019610098869448E-2</v>
      </c>
      <c r="G21" s="6">
        <f t="shared" si="2"/>
        <v>0.8369918010679317</v>
      </c>
    </row>
    <row r="22" spans="1:7">
      <c r="A22">
        <v>21</v>
      </c>
      <c r="B22" s="6">
        <v>6.83E-2</v>
      </c>
      <c r="C22" s="6">
        <v>5.7931034482758603E-2</v>
      </c>
      <c r="D22" s="6">
        <f t="shared" si="3"/>
        <v>1.2990455991516438E-2</v>
      </c>
      <c r="E22" s="6">
        <f t="shared" si="1"/>
        <v>0.5828325674561099</v>
      </c>
      <c r="F22" s="6">
        <f t="shared" si="0"/>
        <v>1.8819943937762946E-2</v>
      </c>
      <c r="G22" s="6">
        <f t="shared" si="2"/>
        <v>0.85581174500569468</v>
      </c>
    </row>
    <row r="23" spans="1:7">
      <c r="A23">
        <v>22</v>
      </c>
      <c r="B23" s="6">
        <v>6.5799999999999997E-2</v>
      </c>
      <c r="C23" s="6">
        <v>3.6603221083455373E-2</v>
      </c>
      <c r="D23" s="6">
        <f t="shared" si="3"/>
        <v>8.1006244845057244E-3</v>
      </c>
      <c r="E23" s="6">
        <f t="shared" si="1"/>
        <v>0.59093319194061567</v>
      </c>
      <c r="F23" s="6">
        <f t="shared" si="0"/>
        <v>1.6812259388908467E-2</v>
      </c>
      <c r="G23" s="6">
        <f t="shared" si="2"/>
        <v>0.87262400439460319</v>
      </c>
    </row>
    <row r="24" spans="1:7">
      <c r="A24">
        <v>23</v>
      </c>
      <c r="B24" s="6">
        <v>6.0999999999999999E-2</v>
      </c>
      <c r="C24" s="6">
        <v>7.2948328267477214E-2</v>
      </c>
      <c r="D24" s="6">
        <f t="shared" si="3"/>
        <v>1.6260162601626021E-2</v>
      </c>
      <c r="E24" s="6">
        <f t="shared" si="1"/>
        <v>0.60719335454224166</v>
      </c>
      <c r="F24" s="6">
        <f t="shared" si="0"/>
        <v>1.498772126109024E-2</v>
      </c>
      <c r="G24" s="6">
        <f t="shared" si="2"/>
        <v>0.88761172565569346</v>
      </c>
    </row>
    <row r="25" spans="1:7">
      <c r="A25">
        <v>24</v>
      </c>
      <c r="B25" s="6">
        <v>5.5300000000000002E-2</v>
      </c>
      <c r="C25" s="6">
        <v>9.344262295081962E-2</v>
      </c>
      <c r="D25" s="6">
        <f t="shared" si="3"/>
        <v>2.0148462354188757E-2</v>
      </c>
      <c r="E25" s="6">
        <f t="shared" si="1"/>
        <v>0.62734181689643043</v>
      </c>
      <c r="F25" s="6">
        <f t="shared" si="0"/>
        <v>1.3335932348687976E-2</v>
      </c>
      <c r="G25" s="6">
        <f t="shared" si="2"/>
        <v>0.90094765800438148</v>
      </c>
    </row>
    <row r="26" spans="1:7">
      <c r="A26">
        <v>25</v>
      </c>
      <c r="B26" s="6">
        <v>5.21E-2</v>
      </c>
      <c r="C26" s="6">
        <v>5.7866184448462921E-2</v>
      </c>
      <c r="D26" s="6">
        <f t="shared" si="3"/>
        <v>1.1782726522917406E-2</v>
      </c>
      <c r="E26" s="6">
        <f t="shared" si="1"/>
        <v>0.63912454341934788</v>
      </c>
      <c r="F26" s="6">
        <f t="shared" si="0"/>
        <v>1.1845585209665626E-2</v>
      </c>
      <c r="G26" s="6">
        <f t="shared" si="2"/>
        <v>0.91279324321404709</v>
      </c>
    </row>
    <row r="27" spans="1:7">
      <c r="A27">
        <v>26</v>
      </c>
      <c r="B27" s="6">
        <v>4.8399999999999999E-2</v>
      </c>
      <c r="C27" s="6">
        <v>7.101727447216899E-2</v>
      </c>
      <c r="D27" s="6">
        <f t="shared" si="3"/>
        <v>1.4168728643808201E-2</v>
      </c>
      <c r="E27" s="6">
        <f t="shared" si="1"/>
        <v>0.65329327206315613</v>
      </c>
      <c r="F27" s="6">
        <f t="shared" si="0"/>
        <v>1.0504955834669982E-2</v>
      </c>
      <c r="G27" s="6">
        <f t="shared" si="2"/>
        <v>0.92329819904871702</v>
      </c>
    </row>
    <row r="28" spans="1:7">
      <c r="A28">
        <v>27</v>
      </c>
      <c r="B28" s="6">
        <v>4.7E-2</v>
      </c>
      <c r="C28" s="6">
        <v>2.8925619834710758E-2</v>
      </c>
      <c r="D28" s="6">
        <f t="shared" si="3"/>
        <v>5.5673382820784784E-3</v>
      </c>
      <c r="E28" s="6">
        <f t="shared" si="1"/>
        <v>0.65886061034523458</v>
      </c>
      <c r="F28" s="6">
        <f t="shared" si="0"/>
        <v>9.3022716423248192E-3</v>
      </c>
      <c r="G28" s="6">
        <f t="shared" si="2"/>
        <v>0.93260047069104179</v>
      </c>
    </row>
    <row r="29" spans="1:7">
      <c r="A29">
        <v>28</v>
      </c>
      <c r="B29" s="6">
        <v>4.3400000000000001E-2</v>
      </c>
      <c r="C29" s="6">
        <v>7.6595744680851063E-2</v>
      </c>
      <c r="D29" s="6">
        <f t="shared" si="3"/>
        <v>1.4846235418875935E-2</v>
      </c>
      <c r="E29" s="6">
        <f t="shared" si="1"/>
        <v>0.67370684576411055</v>
      </c>
      <c r="F29" s="6">
        <f t="shared" si="0"/>
        <v>8.2259801112556982E-3</v>
      </c>
      <c r="G29" s="6">
        <f t="shared" si="2"/>
        <v>0.94082645080229754</v>
      </c>
    </row>
    <row r="30" spans="1:7">
      <c r="A30">
        <v>29</v>
      </c>
      <c r="B30" s="6">
        <v>4.0899999999999999E-2</v>
      </c>
      <c r="C30" s="6">
        <v>5.7603686635944729E-2</v>
      </c>
      <c r="D30" s="6">
        <f t="shared" si="3"/>
        <v>1.0678095911393907E-2</v>
      </c>
      <c r="E30" s="6">
        <f t="shared" si="1"/>
        <v>0.68438494167550445</v>
      </c>
      <c r="F30" s="6">
        <f t="shared" si="0"/>
        <v>7.264939335326159E-3</v>
      </c>
      <c r="G30" s="6">
        <f t="shared" si="2"/>
        <v>0.94809139013762367</v>
      </c>
    </row>
    <row r="31" spans="1:7">
      <c r="A31">
        <v>30</v>
      </c>
      <c r="B31" s="6">
        <v>3.9300000000000002E-2</v>
      </c>
      <c r="C31" s="6">
        <v>3.9119804400977953E-2</v>
      </c>
      <c r="D31" s="6">
        <f t="shared" si="3"/>
        <v>7.0696359137504368E-3</v>
      </c>
      <c r="E31" s="6">
        <f t="shared" si="1"/>
        <v>0.69145457758925488</v>
      </c>
      <c r="F31" s="6">
        <f t="shared" si="0"/>
        <v>6.4085476736943005E-3</v>
      </c>
      <c r="G31" s="6">
        <f t="shared" si="2"/>
        <v>0.95449993781131792</v>
      </c>
    </row>
    <row r="32" spans="1:7">
      <c r="A32">
        <v>31</v>
      </c>
      <c r="B32" s="6">
        <v>3.8600000000000002E-2</v>
      </c>
      <c r="C32" s="6">
        <v>1.7811704834605591E-2</v>
      </c>
      <c r="D32" s="6">
        <f t="shared" si="3"/>
        <v>3.196064569341346E-3</v>
      </c>
      <c r="E32" s="6">
        <f t="shared" si="1"/>
        <v>0.69465064215859618</v>
      </c>
      <c r="F32" s="6">
        <f t="shared" si="0"/>
        <v>5.6468263027779544E-3</v>
      </c>
      <c r="G32" s="6">
        <f t="shared" si="2"/>
        <v>0.96014676411409583</v>
      </c>
    </row>
    <row r="33" spans="1:7">
      <c r="A33">
        <v>32</v>
      </c>
      <c r="B33" s="6">
        <v>3.7999999999999999E-2</v>
      </c>
      <c r="C33" s="6">
        <v>1.5544041450777257E-2</v>
      </c>
      <c r="D33" s="6">
        <f t="shared" si="3"/>
        <v>2.8278543655001881E-3</v>
      </c>
      <c r="E33" s="6">
        <f t="shared" si="1"/>
        <v>0.69747849652409633</v>
      </c>
      <c r="F33" s="6">
        <f t="shared" si="0"/>
        <v>4.970465731279833E-3</v>
      </c>
      <c r="G33" s="6">
        <f t="shared" si="2"/>
        <v>0.96511722984537562</v>
      </c>
    </row>
    <row r="34" spans="1:7">
      <c r="A34">
        <v>33</v>
      </c>
      <c r="B34" s="6">
        <v>3.6700000000000003E-2</v>
      </c>
      <c r="C34" s="6">
        <v>3.4210526315789358E-2</v>
      </c>
      <c r="D34" s="6">
        <f t="shared" si="3"/>
        <v>6.3184870979144389E-3</v>
      </c>
      <c r="E34" s="6">
        <f t="shared" si="1"/>
        <v>0.70379698362201082</v>
      </c>
      <c r="F34" s="6">
        <f t="shared" si="0"/>
        <v>4.3708451028410394E-3</v>
      </c>
      <c r="G34" s="6">
        <f t="shared" si="2"/>
        <v>0.96948807494821665</v>
      </c>
    </row>
    <row r="35" spans="1:7">
      <c r="A35">
        <v>34</v>
      </c>
      <c r="B35" s="6">
        <v>3.5799999999999998E-2</v>
      </c>
      <c r="C35" s="6">
        <v>2.4523160762942919E-2</v>
      </c>
      <c r="D35" s="6">
        <f t="shared" si="3"/>
        <v>4.5068928950159348E-3</v>
      </c>
      <c r="E35" s="6">
        <f t="shared" si="1"/>
        <v>0.70830387651702675</v>
      </c>
      <c r="F35" s="6">
        <f t="shared" si="0"/>
        <v>3.8400312931894422E-3</v>
      </c>
      <c r="G35" s="6">
        <f t="shared" si="2"/>
        <v>0.97332810624140609</v>
      </c>
    </row>
    <row r="36" spans="1:7">
      <c r="A36">
        <v>35</v>
      </c>
      <c r="B36" s="6">
        <v>3.4000000000000002E-2</v>
      </c>
      <c r="C36" s="6">
        <v>5.0279329608938439E-2</v>
      </c>
      <c r="D36" s="6">
        <f t="shared" si="3"/>
        <v>9.2788971367974392E-3</v>
      </c>
      <c r="E36" s="6">
        <f t="shared" si="1"/>
        <v>0.71758277365382417</v>
      </c>
      <c r="F36" s="6">
        <f t="shared" si="0"/>
        <v>3.3707633349566459E-3</v>
      </c>
      <c r="G36" s="6">
        <f t="shared" si="2"/>
        <v>0.97669886957636276</v>
      </c>
    </row>
    <row r="37" spans="1:7">
      <c r="A37">
        <v>36</v>
      </c>
      <c r="B37" s="6">
        <v>3.2399999999999998E-2</v>
      </c>
      <c r="C37" s="6">
        <v>4.7058823529411931E-2</v>
      </c>
      <c r="D37" s="6">
        <f t="shared" si="3"/>
        <v>8.4835630965005657E-3</v>
      </c>
      <c r="E37" s="6">
        <f t="shared" si="1"/>
        <v>0.72606633675032473</v>
      </c>
      <c r="F37" s="6">
        <f t="shared" si="0"/>
        <v>2.9564265117504912E-3</v>
      </c>
      <c r="G37" s="6">
        <f t="shared" si="2"/>
        <v>0.9796552960881133</v>
      </c>
    </row>
    <row r="38" spans="1:7">
      <c r="A38">
        <v>37</v>
      </c>
      <c r="B38" s="6">
        <v>3.2199999999999999E-2</v>
      </c>
      <c r="C38" s="6">
        <v>6.1728395061727559E-3</v>
      </c>
      <c r="D38" s="6">
        <f t="shared" si="3"/>
        <v>1.0899022033698453E-3</v>
      </c>
      <c r="E38" s="6">
        <f t="shared" si="1"/>
        <v>0.72715623895369452</v>
      </c>
      <c r="F38" s="6">
        <f t="shared" si="0"/>
        <v>2.5910195024577368E-3</v>
      </c>
      <c r="G38" s="6">
        <f t="shared" si="2"/>
        <v>0.98224631559057107</v>
      </c>
    </row>
    <row r="39" spans="1:7">
      <c r="A39">
        <v>38</v>
      </c>
      <c r="B39" s="6">
        <v>3.1300000000000001E-2</v>
      </c>
      <c r="C39" s="6">
        <v>2.7950310559006097E-2</v>
      </c>
      <c r="D39" s="6">
        <f t="shared" si="3"/>
        <v>5.0371155885471719E-3</v>
      </c>
      <c r="E39" s="6">
        <f t="shared" si="1"/>
        <v>0.73219335454224166</v>
      </c>
      <c r="F39" s="6">
        <f t="shared" si="0"/>
        <v>2.2691171849247732E-3</v>
      </c>
      <c r="G39" s="6">
        <f t="shared" si="2"/>
        <v>0.9845154327754958</v>
      </c>
    </row>
    <row r="40" spans="1:7">
      <c r="A40">
        <v>39</v>
      </c>
      <c r="B40" s="6">
        <v>2.98E-2</v>
      </c>
      <c r="C40" s="6">
        <v>4.7923322683706138E-2</v>
      </c>
      <c r="D40" s="6">
        <f t="shared" si="3"/>
        <v>8.6161187698833679E-3</v>
      </c>
      <c r="E40" s="6">
        <f t="shared" si="1"/>
        <v>0.74080947331212499</v>
      </c>
      <c r="F40" s="6">
        <f t="shared" si="0"/>
        <v>1.985831090350948E-3</v>
      </c>
      <c r="G40" s="6">
        <f t="shared" si="2"/>
        <v>0.9865012638658468</v>
      </c>
    </row>
    <row r="41" spans="1:7">
      <c r="A41">
        <v>40</v>
      </c>
      <c r="B41" s="6">
        <v>2.7699999999999999E-2</v>
      </c>
      <c r="C41" s="6">
        <v>7.0469798657718186E-2</v>
      </c>
      <c r="D41" s="6">
        <f t="shared" si="3"/>
        <v>1.2371862849063289E-2</v>
      </c>
      <c r="E41" s="6">
        <f t="shared" si="1"/>
        <v>0.75318133616118832</v>
      </c>
      <c r="F41" s="6">
        <f t="shared" si="0"/>
        <v>1.7367690073046629E-3</v>
      </c>
      <c r="G41" s="6">
        <f t="shared" si="2"/>
        <v>0.98823803287315148</v>
      </c>
    </row>
    <row r="42" spans="1:7">
      <c r="A42">
        <v>41</v>
      </c>
      <c r="B42" s="6">
        <v>2.6700000000000002E-2</v>
      </c>
      <c r="C42" s="6">
        <v>3.6101083032490933E-2</v>
      </c>
      <c r="D42" s="6">
        <f t="shared" si="3"/>
        <v>6.0386473429951647E-3</v>
      </c>
      <c r="E42" s="6">
        <f t="shared" si="1"/>
        <v>0.75921998350418352</v>
      </c>
      <c r="F42" s="6">
        <f t="shared" si="0"/>
        <v>1.517994843703363E-3</v>
      </c>
      <c r="G42" s="6">
        <f t="shared" si="2"/>
        <v>0.98975602771685489</v>
      </c>
    </row>
    <row r="43" spans="1:7">
      <c r="A43">
        <v>42</v>
      </c>
      <c r="B43" s="6">
        <v>2.6200000000000001E-2</v>
      </c>
      <c r="C43" s="6">
        <v>1.8726591760299671E-2</v>
      </c>
      <c r="D43" s="6">
        <f t="shared" si="3"/>
        <v>3.0929657122658271E-3</v>
      </c>
      <c r="E43" s="6">
        <f t="shared" si="1"/>
        <v>0.76231294921644932</v>
      </c>
      <c r="F43" s="6">
        <f t="shared" si="0"/>
        <v>1.3259895470634055E-3</v>
      </c>
      <c r="G43" s="6">
        <f t="shared" si="2"/>
        <v>0.99108201726391831</v>
      </c>
    </row>
    <row r="44" spans="1:7">
      <c r="A44">
        <v>43</v>
      </c>
      <c r="B44" s="6">
        <v>2.53E-2</v>
      </c>
      <c r="C44" s="6">
        <v>3.4351145038167941E-2</v>
      </c>
      <c r="D44" s="6">
        <f t="shared" si="3"/>
        <v>5.699893955461297E-3</v>
      </c>
      <c r="E44" s="6">
        <f t="shared" si="1"/>
        <v>0.76801284317191065</v>
      </c>
      <c r="F44" s="6">
        <f t="shared" si="0"/>
        <v>1.1576136419852441E-3</v>
      </c>
      <c r="G44" s="6">
        <f t="shared" si="2"/>
        <v>0.9922396309059035</v>
      </c>
    </row>
    <row r="45" spans="1:7">
      <c r="A45">
        <v>44</v>
      </c>
      <c r="B45" s="6">
        <v>2.53E-2</v>
      </c>
      <c r="C45" s="6">
        <v>0</v>
      </c>
      <c r="D45" s="6">
        <f t="shared" si="3"/>
        <v>0</v>
      </c>
      <c r="E45" s="6">
        <f t="shared" si="1"/>
        <v>0.76801284317191065</v>
      </c>
      <c r="F45" s="6">
        <f t="shared" si="0"/>
        <v>1.0100717562293007E-3</v>
      </c>
      <c r="G45" s="6">
        <f t="shared" si="2"/>
        <v>0.99324970266213275</v>
      </c>
    </row>
    <row r="46" spans="1:7">
      <c r="A46">
        <v>45</v>
      </c>
      <c r="B46" s="6">
        <v>2.4400000000000002E-2</v>
      </c>
      <c r="C46" s="6">
        <v>3.5573122529644174E-2</v>
      </c>
      <c r="D46" s="6">
        <f t="shared" si="3"/>
        <v>5.965005302226923E-3</v>
      </c>
      <c r="E46" s="6">
        <f t="shared" si="1"/>
        <v>0.77397784847413753</v>
      </c>
      <c r="F46" s="6">
        <f t="shared" si="0"/>
        <v>8.8087936226639461E-4</v>
      </c>
      <c r="G46" s="6">
        <f t="shared" si="2"/>
        <v>0.99413058202439919</v>
      </c>
    </row>
    <row r="47" spans="1:7">
      <c r="A47">
        <v>46</v>
      </c>
      <c r="B47" s="6">
        <v>2.4199999999999999E-2</v>
      </c>
      <c r="C47" s="6">
        <v>8.19672131147553E-3</v>
      </c>
      <c r="D47" s="6">
        <f t="shared" si="3"/>
        <v>1.355013550135522E-3</v>
      </c>
      <c r="E47" s="6">
        <f t="shared" si="1"/>
        <v>0.7753328620242731</v>
      </c>
      <c r="F47" s="6">
        <f t="shared" si="0"/>
        <v>7.6783185121612728E-4</v>
      </c>
      <c r="G47" s="6">
        <f t="shared" si="2"/>
        <v>0.99489841387561528</v>
      </c>
    </row>
    <row r="48" spans="1:7">
      <c r="A48">
        <v>47</v>
      </c>
      <c r="B48" s="6">
        <v>2.2200000000000001E-2</v>
      </c>
      <c r="C48" s="6">
        <v>8.2644628099173501E-2</v>
      </c>
      <c r="D48" s="6">
        <f t="shared" si="3"/>
        <v>1.3844703664427945E-2</v>
      </c>
      <c r="E48" s="6">
        <f t="shared" si="1"/>
        <v>0.78917756568870101</v>
      </c>
      <c r="F48" s="6">
        <f t="shared" si="0"/>
        <v>6.6897597358825595E-4</v>
      </c>
      <c r="G48" s="6">
        <f t="shared" si="2"/>
        <v>0.99556738984920357</v>
      </c>
    </row>
    <row r="49" spans="1:7">
      <c r="A49">
        <v>48</v>
      </c>
      <c r="B49" s="6">
        <v>2.2100000000000002E-2</v>
      </c>
      <c r="C49" s="6">
        <v>4.5045045045044585E-3</v>
      </c>
      <c r="D49" s="6">
        <f t="shared" si="3"/>
        <v>7.0696359137503728E-4</v>
      </c>
      <c r="E49" s="6">
        <f t="shared" si="1"/>
        <v>0.78988452928007602</v>
      </c>
      <c r="F49" s="6">
        <f t="shared" si="0"/>
        <v>5.8258362050894882E-4</v>
      </c>
      <c r="G49" s="6">
        <f t="shared" si="2"/>
        <v>0.99614997346971257</v>
      </c>
    </row>
    <row r="50" spans="1:7">
      <c r="A50">
        <v>49</v>
      </c>
      <c r="B50">
        <v>2.1899999999999999E-2</v>
      </c>
      <c r="C50">
        <v>9.0497737556561875E-3</v>
      </c>
      <c r="D50">
        <f t="shared" si="3"/>
        <v>1.4433839990573951E-3</v>
      </c>
      <c r="E50">
        <f t="shared" si="1"/>
        <v>0.79132791327913343</v>
      </c>
      <c r="F50">
        <f t="shared" si="0"/>
        <v>5.0712787552418355E-4</v>
      </c>
      <c r="G50">
        <f t="shared" si="2"/>
        <v>0.99665710134523677</v>
      </c>
    </row>
    <row r="51" spans="1:7">
      <c r="A51">
        <v>50</v>
      </c>
      <c r="B51">
        <v>2.1700000000000001E-2</v>
      </c>
      <c r="C51">
        <v>9.1324200913242004E-3</v>
      </c>
      <c r="D51">
        <f t="shared" si="3"/>
        <v>1.4728408153646757E-3</v>
      </c>
      <c r="E51">
        <f t="shared" si="1"/>
        <v>0.79280075409449813</v>
      </c>
      <c r="F51">
        <f t="shared" si="0"/>
        <v>4.4126123689394297E-4</v>
      </c>
      <c r="G51">
        <f t="shared" si="2"/>
        <v>0.99709836258213069</v>
      </c>
    </row>
    <row r="52" spans="1:7">
      <c r="A52">
        <v>51</v>
      </c>
      <c r="B52">
        <v>2.1399999999999999E-2</v>
      </c>
      <c r="C52">
        <v>1.3824884792626779E-2</v>
      </c>
      <c r="D52">
        <f t="shared" si="3"/>
        <v>2.2534464475079626E-3</v>
      </c>
      <c r="E52">
        <f t="shared" si="1"/>
        <v>0.79505420054200604</v>
      </c>
      <c r="F52">
        <f t="shared" si="0"/>
        <v>3.8379589051838037E-4</v>
      </c>
      <c r="G52">
        <f t="shared" si="2"/>
        <v>0.99748215847264909</v>
      </c>
    </row>
    <row r="53" spans="1:7">
      <c r="A53">
        <v>52</v>
      </c>
      <c r="B53">
        <v>2.1299999999999999E-2</v>
      </c>
      <c r="C53">
        <v>4.6728971962616273E-3</v>
      </c>
      <c r="D53">
        <f t="shared" si="3"/>
        <v>7.6587722398962252E-4</v>
      </c>
      <c r="E53">
        <f t="shared" si="1"/>
        <v>0.79582007776599561</v>
      </c>
      <c r="F53">
        <f t="shared" si="0"/>
        <v>3.336859018601436E-4</v>
      </c>
      <c r="G53">
        <f t="shared" si="2"/>
        <v>0.99781584437450921</v>
      </c>
    </row>
    <row r="54" spans="1:7">
      <c r="A54">
        <v>53</v>
      </c>
      <c r="B54">
        <v>2.1299999999999999E-2</v>
      </c>
      <c r="C54">
        <v>0</v>
      </c>
      <c r="D54">
        <f t="shared" si="3"/>
        <v>0</v>
      </c>
      <c r="E54">
        <f t="shared" si="1"/>
        <v>0.79582007776599561</v>
      </c>
      <c r="F54">
        <f t="shared" si="0"/>
        <v>2.9001118951921614E-4</v>
      </c>
      <c r="G54">
        <f t="shared" si="2"/>
        <v>0.99810585556402842</v>
      </c>
    </row>
    <row r="55" spans="1:7">
      <c r="A55">
        <v>54</v>
      </c>
      <c r="B55">
        <v>2.0899999999999998E-2</v>
      </c>
      <c r="C55">
        <v>1.8779342723004744E-2</v>
      </c>
      <c r="D55">
        <f t="shared" si="3"/>
        <v>3.181336161187708E-3</v>
      </c>
      <c r="E55">
        <f t="shared" si="1"/>
        <v>0.79900141392718327</v>
      </c>
      <c r="F55">
        <f t="shared" si="0"/>
        <v>2.519631419456852E-4</v>
      </c>
      <c r="G55">
        <f t="shared" si="2"/>
        <v>0.99835781870597406</v>
      </c>
    </row>
    <row r="56" spans="1:7">
      <c r="A56">
        <v>55</v>
      </c>
      <c r="B56">
        <v>2.0899999999999998E-2</v>
      </c>
      <c r="C56">
        <v>0</v>
      </c>
      <c r="D56">
        <f t="shared" si="3"/>
        <v>0</v>
      </c>
      <c r="E56">
        <f t="shared" si="1"/>
        <v>0.79900141392718327</v>
      </c>
      <c r="F56">
        <f t="shared" si="0"/>
        <v>2.1883174092915704E-4</v>
      </c>
      <c r="G56">
        <f t="shared" si="2"/>
        <v>0.99857665044690325</v>
      </c>
    </row>
    <row r="57" spans="1:7">
      <c r="A57">
        <v>56</v>
      </c>
      <c r="B57">
        <v>2.0899999999999998E-2</v>
      </c>
      <c r="C57">
        <v>0</v>
      </c>
      <c r="D57">
        <f t="shared" si="3"/>
        <v>0</v>
      </c>
      <c r="E57">
        <f t="shared" si="1"/>
        <v>0.79900141392718327</v>
      </c>
      <c r="F57">
        <f t="shared" si="0"/>
        <v>1.8999406002729593E-4</v>
      </c>
      <c r="G57">
        <f t="shared" si="2"/>
        <v>0.99876664450693053</v>
      </c>
    </row>
    <row r="58" spans="1:7">
      <c r="A58">
        <v>57</v>
      </c>
      <c r="B58">
        <v>2.0500000000000001E-2</v>
      </c>
      <c r="C58">
        <v>1.9138755980861122E-2</v>
      </c>
      <c r="D58">
        <f t="shared" si="3"/>
        <v>3.3580770590314396E-3</v>
      </c>
      <c r="E58">
        <f t="shared" si="1"/>
        <v>0.80235949098621473</v>
      </c>
      <c r="F58">
        <f t="shared" si="0"/>
        <v>1.6490401224519813E-4</v>
      </c>
      <c r="G58">
        <f t="shared" si="2"/>
        <v>0.99893154851917576</v>
      </c>
    </row>
    <row r="59" spans="1:7">
      <c r="A59">
        <v>58</v>
      </c>
      <c r="B59">
        <v>2.0500000000000001E-2</v>
      </c>
      <c r="C59">
        <v>0</v>
      </c>
      <c r="D59">
        <f t="shared" si="3"/>
        <v>0</v>
      </c>
      <c r="E59">
        <f t="shared" si="1"/>
        <v>0.80235949098621473</v>
      </c>
      <c r="F59">
        <f t="shared" si="0"/>
        <v>1.4308322847507321E-4</v>
      </c>
      <c r="G59">
        <f t="shared" si="2"/>
        <v>0.99907463174765088</v>
      </c>
    </row>
    <row r="60" spans="1:7">
      <c r="A60">
        <v>59</v>
      </c>
      <c r="B60">
        <v>1.9900000000000001E-2</v>
      </c>
      <c r="C60">
        <v>2.9268292682926855E-2</v>
      </c>
      <c r="D60">
        <f t="shared" si="3"/>
        <v>5.2138564863909572E-3</v>
      </c>
      <c r="E60">
        <f t="shared" si="1"/>
        <v>0.80757334747260567</v>
      </c>
      <c r="F60">
        <f t="shared" si="0"/>
        <v>1.2411295600974346E-4</v>
      </c>
      <c r="G60">
        <f t="shared" si="2"/>
        <v>0.99919874470366066</v>
      </c>
    </row>
    <row r="61" spans="1:7">
      <c r="A61">
        <v>60</v>
      </c>
      <c r="B61">
        <v>1.6500000000000001E-2</v>
      </c>
      <c r="C61">
        <v>0.17085427135678388</v>
      </c>
      <c r="D61">
        <f t="shared" si="3"/>
        <v>3.0045952633439385E-2</v>
      </c>
      <c r="E61">
        <f t="shared" si="1"/>
        <v>0.83761930010604502</v>
      </c>
      <c r="F61">
        <f t="shared" si="0"/>
        <v>1.0762687451905666E-4</v>
      </c>
      <c r="G61">
        <f t="shared" si="2"/>
        <v>0.9993063715781797</v>
      </c>
    </row>
    <row r="62" spans="1:7">
      <c r="A62">
        <v>61</v>
      </c>
      <c r="B62">
        <v>1.6500000000000001E-2</v>
      </c>
      <c r="C62">
        <v>0</v>
      </c>
      <c r="D62">
        <f t="shared" si="3"/>
        <v>0</v>
      </c>
      <c r="E62">
        <f t="shared" si="1"/>
        <v>0.83761930010604502</v>
      </c>
      <c r="F62">
        <f t="shared" si="0"/>
        <v>9.3304734976158032E-5</v>
      </c>
      <c r="G62">
        <f t="shared" si="2"/>
        <v>0.99939967631315585</v>
      </c>
    </row>
    <row r="63" spans="1:7">
      <c r="A63">
        <v>62</v>
      </c>
      <c r="B63">
        <v>1.6500000000000001E-2</v>
      </c>
      <c r="C63">
        <v>0</v>
      </c>
      <c r="D63">
        <f t="shared" si="3"/>
        <v>0</v>
      </c>
      <c r="E63">
        <f t="shared" si="1"/>
        <v>0.83761930010604502</v>
      </c>
      <c r="F63">
        <f t="shared" si="0"/>
        <v>8.0866734958948296E-5</v>
      </c>
      <c r="G63">
        <f t="shared" si="2"/>
        <v>0.99948054304811484</v>
      </c>
    </row>
    <row r="64" spans="1:7">
      <c r="A64">
        <v>63</v>
      </c>
      <c r="B64">
        <v>1.6500000000000001E-2</v>
      </c>
      <c r="C64">
        <v>0</v>
      </c>
      <c r="D64">
        <f t="shared" si="3"/>
        <v>0</v>
      </c>
      <c r="E64">
        <f t="shared" si="1"/>
        <v>0.83761930010604502</v>
      </c>
      <c r="F64">
        <f t="shared" si="0"/>
        <v>7.0068551402274176E-5</v>
      </c>
      <c r="G64">
        <f t="shared" si="2"/>
        <v>0.99955061159951708</v>
      </c>
    </row>
    <row r="65" spans="1:10">
      <c r="A65">
        <v>64</v>
      </c>
      <c r="B65">
        <v>1.6199999999999999E-2</v>
      </c>
      <c r="C65">
        <v>1.8181818181818299E-2</v>
      </c>
      <c r="D65">
        <f t="shared" si="3"/>
        <v>2.827854365500196E-3</v>
      </c>
      <c r="E65">
        <f t="shared" si="1"/>
        <v>0.84044715447154517</v>
      </c>
      <c r="F65">
        <f t="shared" si="0"/>
        <v>6.0696959151135966E-5</v>
      </c>
      <c r="G65">
        <f t="shared" si="2"/>
        <v>0.9996113085586682</v>
      </c>
    </row>
    <row r="66" spans="1:10">
      <c r="A66">
        <v>65</v>
      </c>
      <c r="B66">
        <v>1.54E-2</v>
      </c>
      <c r="C66">
        <v>4.9382716049382602E-2</v>
      </c>
      <c r="D66">
        <f t="shared" si="3"/>
        <v>7.6587722398962976E-3</v>
      </c>
      <c r="E66">
        <f t="shared" si="1"/>
        <v>0.84810592671144147</v>
      </c>
      <c r="F66">
        <f t="shared" si="0"/>
        <v>5.2565970509106032E-5</v>
      </c>
      <c r="G66">
        <f t="shared" si="2"/>
        <v>0.99966387452917727</v>
      </c>
    </row>
    <row r="67" spans="1:10">
      <c r="A67">
        <v>66</v>
      </c>
      <c r="B67">
        <v>1.49E-2</v>
      </c>
      <c r="C67">
        <v>3.2467532467532534E-2</v>
      </c>
      <c r="D67">
        <f t="shared" si="3"/>
        <v>4.8603746907034404E-3</v>
      </c>
      <c r="E67">
        <f t="shared" si="1"/>
        <v>0.85296630140214491</v>
      </c>
      <c r="F67">
        <f>$B$69*$B$69*A67*(1-$B$69)^(A67-1)</f>
        <v>4.5513437358331608E-5</v>
      </c>
      <c r="G67">
        <f t="shared" si="2"/>
        <v>0.99970938796653563</v>
      </c>
    </row>
    <row r="68" spans="1:10">
      <c r="A68">
        <v>67</v>
      </c>
      <c r="B68">
        <v>0</v>
      </c>
      <c r="C68">
        <v>1</v>
      </c>
      <c r="D68">
        <f t="shared" si="3"/>
        <v>0.14703369859785562</v>
      </c>
      <c r="E68">
        <f>D68+E67</f>
        <v>1.0000000000000004</v>
      </c>
      <c r="F68">
        <f>$B$69*$B$69*A68*(1-$B$69)^(A68-1)</f>
        <v>3.9398063335494338E-5</v>
      </c>
      <c r="G68">
        <f>F68+G67</f>
        <v>0.99974878602987116</v>
      </c>
    </row>
    <row r="69" spans="1:10">
      <c r="A69" t="s">
        <v>2</v>
      </c>
      <c r="B69">
        <f>1/(1+SUM(B2:B68))</f>
        <v>0.1472840815364676</v>
      </c>
      <c r="D69">
        <f>SUM(D2:D68)</f>
        <v>1.0000000000000004</v>
      </c>
      <c r="F69" s="8">
        <f>SUM(F2:F68)</f>
        <v>0.99974878602987116</v>
      </c>
    </row>
    <row r="72" spans="1:10" ht="15">
      <c r="J72" s="3"/>
    </row>
  </sheetData>
  <phoneticPr fontId="1" type="noConversion"/>
  <pageMargins left="0.75" right="0.75" top="1" bottom="1" header="0.5" footer="0.5"/>
  <headerFooter alignWithMargins="0"/>
  <drawing r:id="rId1"/>
</worksheet>
</file>

<file path=xl/worksheets/sheet5.xml><?xml version="1.0" encoding="utf-8"?>
<worksheet xmlns="http://schemas.openxmlformats.org/spreadsheetml/2006/main" xmlns:r="http://schemas.openxmlformats.org/officeDocument/2006/relationships">
  <dimension ref="A1:J69"/>
  <sheetViews>
    <sheetView topLeftCell="A37" workbookViewId="0">
      <selection activeCell="D1" sqref="D1"/>
    </sheetView>
  </sheetViews>
  <sheetFormatPr defaultRowHeight="12.75"/>
  <sheetData>
    <row r="1" spans="1:10">
      <c r="A1" t="s">
        <v>0</v>
      </c>
      <c r="B1" t="s">
        <v>11</v>
      </c>
      <c r="C1" t="s">
        <v>12</v>
      </c>
      <c r="D1" t="s">
        <v>5</v>
      </c>
      <c r="E1" t="s">
        <v>7</v>
      </c>
      <c r="F1" t="s">
        <v>3</v>
      </c>
      <c r="G1" t="s">
        <v>8</v>
      </c>
      <c r="J1" s="2"/>
    </row>
    <row r="2" spans="1:10">
      <c r="A2">
        <v>1</v>
      </c>
      <c r="B2" s="6">
        <v>0.4607</v>
      </c>
      <c r="C2" s="6">
        <v>0.5393</v>
      </c>
      <c r="D2" s="6">
        <f>A2*1*C2*B66</f>
        <v>8.2745182275684309E-2</v>
      </c>
      <c r="E2" s="6">
        <f>D2</f>
        <v>8.2745182275684309E-2</v>
      </c>
      <c r="F2" s="6">
        <f>$B$66*$B$66*A2*(1-$B$66)^(A2-1)</f>
        <v>2.354098298316128E-2</v>
      </c>
      <c r="G2" s="6">
        <f>F2</f>
        <v>2.354098298316128E-2</v>
      </c>
    </row>
    <row r="3" spans="1:10">
      <c r="A3">
        <v>2</v>
      </c>
      <c r="B3" s="6">
        <v>0.39400000000000002</v>
      </c>
      <c r="C3" s="6">
        <v>0.14477968309094846</v>
      </c>
      <c r="D3" s="6">
        <f>A3*B2*C3*$B$66</f>
        <v>2.0467656806186313E-2</v>
      </c>
      <c r="E3" s="6">
        <f>D3+E2</f>
        <v>0.10321283908187062</v>
      </c>
      <c r="F3" s="6">
        <f t="shared" ref="F3:F65" si="0">$B$66*$B$66*A3*(1-$B$66)^(A3-1)</f>
        <v>3.9858146467377766E-2</v>
      </c>
      <c r="G3" s="6">
        <f>F3+G2</f>
        <v>6.3399129450539049E-2</v>
      </c>
    </row>
    <row r="4" spans="1:10">
      <c r="A4">
        <v>3</v>
      </c>
      <c r="B4" s="6">
        <v>0.36</v>
      </c>
      <c r="C4" s="6">
        <v>8.6294416243654859E-2</v>
      </c>
      <c r="D4" s="6">
        <f>A4*B3*C4*$B$66</f>
        <v>1.5649932490487302E-2</v>
      </c>
      <c r="E4" s="6">
        <f t="shared" ref="E4:E65" si="1">D4+E3</f>
        <v>0.11886277157235792</v>
      </c>
      <c r="F4" s="6">
        <f t="shared" si="0"/>
        <v>5.061402409208994E-2</v>
      </c>
      <c r="G4" s="6">
        <f t="shared" ref="G4:G65" si="2">F4+G3</f>
        <v>0.11401315354262899</v>
      </c>
    </row>
    <row r="5" spans="1:10">
      <c r="A5">
        <v>4</v>
      </c>
      <c r="B5" s="6">
        <v>0.27729999999999999</v>
      </c>
      <c r="C5" s="6">
        <v>0.22972222222222227</v>
      </c>
      <c r="D5" s="6">
        <f t="shared" ref="D5:D65" si="3">A5*B4*C5*$B$66</f>
        <v>5.0754879096599988E-2</v>
      </c>
      <c r="E5" s="6">
        <f t="shared" si="1"/>
        <v>0.1696176506689579</v>
      </c>
      <c r="F5" s="6">
        <f t="shared" si="0"/>
        <v>5.7131037872942068E-2</v>
      </c>
      <c r="G5" s="6">
        <f t="shared" si="2"/>
        <v>0.17114419141557105</v>
      </c>
    </row>
    <row r="6" spans="1:10">
      <c r="A6">
        <v>5</v>
      </c>
      <c r="B6" s="6">
        <v>0.26090000000000002</v>
      </c>
      <c r="C6" s="6">
        <v>5.9141723764875476E-2</v>
      </c>
      <c r="D6" s="6">
        <f t="shared" si="3"/>
        <v>1.2581318276666234E-2</v>
      </c>
      <c r="E6" s="6">
        <f t="shared" si="1"/>
        <v>0.18219896894562412</v>
      </c>
      <c r="F6" s="6">
        <f t="shared" si="0"/>
        <v>6.0456727661973957E-2</v>
      </c>
      <c r="G6" s="6">
        <f t="shared" si="2"/>
        <v>0.23160091907754501</v>
      </c>
    </row>
    <row r="7" spans="1:10">
      <c r="A7">
        <v>6</v>
      </c>
      <c r="B7" s="6">
        <v>0.2472</v>
      </c>
      <c r="C7" s="6">
        <v>5.2510540436949138E-2</v>
      </c>
      <c r="D7" s="6">
        <f t="shared" si="3"/>
        <v>1.2612004418804498E-2</v>
      </c>
      <c r="E7" s="6">
        <f t="shared" si="1"/>
        <v>0.19481097336442862</v>
      </c>
      <c r="F7" s="6">
        <f t="shared" si="0"/>
        <v>6.1416970764890298E-2</v>
      </c>
      <c r="G7" s="6">
        <f t="shared" si="2"/>
        <v>0.29301788984243532</v>
      </c>
    </row>
    <row r="8" spans="1:10">
      <c r="A8">
        <v>7</v>
      </c>
      <c r="B8" s="6">
        <v>0.23280000000000001</v>
      </c>
      <c r="C8" s="6">
        <v>5.8252427184465994E-2</v>
      </c>
      <c r="D8" s="6">
        <f t="shared" si="3"/>
        <v>1.5465815637658026E-2</v>
      </c>
      <c r="E8" s="6">
        <f t="shared" si="1"/>
        <v>0.21027678900208666</v>
      </c>
      <c r="F8" s="6">
        <f t="shared" si="0"/>
        <v>6.0659341507265215E-2</v>
      </c>
      <c r="G8" s="6">
        <f t="shared" si="2"/>
        <v>0.35367723134970053</v>
      </c>
    </row>
    <row r="9" spans="1:10">
      <c r="A9">
        <v>8</v>
      </c>
      <c r="B9" s="6">
        <v>0.19270000000000001</v>
      </c>
      <c r="C9" s="6">
        <v>0.17225085910652915</v>
      </c>
      <c r="D9" s="6">
        <f t="shared" si="3"/>
        <v>4.9220571989689446E-2</v>
      </c>
      <c r="E9" s="6">
        <f t="shared" si="1"/>
        <v>0.25949736099177612</v>
      </c>
      <c r="F9" s="6">
        <f t="shared" si="0"/>
        <v>5.8688383576862048E-2</v>
      </c>
      <c r="G9" s="6">
        <f t="shared" si="2"/>
        <v>0.4123656149265626</v>
      </c>
    </row>
    <row r="10" spans="1:10">
      <c r="A10">
        <v>9</v>
      </c>
      <c r="B10" s="6">
        <v>0.18210000000000001</v>
      </c>
      <c r="C10" s="6">
        <v>5.5007784120394421E-2</v>
      </c>
      <c r="D10" s="6">
        <f t="shared" si="3"/>
        <v>1.4637289799926363E-2</v>
      </c>
      <c r="E10" s="6">
        <f t="shared" si="1"/>
        <v>0.27413465079170246</v>
      </c>
      <c r="F10" s="6">
        <f t="shared" si="0"/>
        <v>5.5894256072274426E-2</v>
      </c>
      <c r="G10" s="6">
        <f t="shared" si="2"/>
        <v>0.46825987099883704</v>
      </c>
    </row>
    <row r="11" spans="1:10">
      <c r="A11">
        <v>10</v>
      </c>
      <c r="B11" s="6">
        <v>0.17499999999999999</v>
      </c>
      <c r="C11" s="6">
        <v>3.8989566172432877E-2</v>
      </c>
      <c r="D11" s="6">
        <f t="shared" si="3"/>
        <v>1.0893580459064729E-2</v>
      </c>
      <c r="E11" s="6">
        <f t="shared" si="1"/>
        <v>0.28502823125076721</v>
      </c>
      <c r="F11" s="6">
        <f t="shared" si="0"/>
        <v>5.2575956266175235E-2</v>
      </c>
      <c r="G11" s="6">
        <f t="shared" si="2"/>
        <v>0.52083582726501232</v>
      </c>
    </row>
    <row r="12" spans="1:10">
      <c r="A12">
        <v>11</v>
      </c>
      <c r="B12" s="6">
        <v>0.17019999999999999</v>
      </c>
      <c r="C12" s="6">
        <v>2.7428571428571469E-2</v>
      </c>
      <c r="D12" s="6">
        <f t="shared" si="3"/>
        <v>8.1011415244875533E-3</v>
      </c>
      <c r="E12" s="6">
        <f t="shared" si="1"/>
        <v>0.29312937277525475</v>
      </c>
      <c r="F12" s="6">
        <f t="shared" si="0"/>
        <v>4.8960108924093727E-2</v>
      </c>
      <c r="G12" s="6">
        <f t="shared" si="2"/>
        <v>0.56979593618910607</v>
      </c>
    </row>
    <row r="13" spans="1:10">
      <c r="A13">
        <v>12</v>
      </c>
      <c r="B13" s="6">
        <v>0.1371</v>
      </c>
      <c r="C13" s="6">
        <v>0.19447708578143352</v>
      </c>
      <c r="D13" s="6">
        <f t="shared" si="3"/>
        <v>6.0942678286485794E-2</v>
      </c>
      <c r="E13" s="6">
        <f t="shared" si="1"/>
        <v>0.35407205106174056</v>
      </c>
      <c r="F13" s="6">
        <f t="shared" si="0"/>
        <v>4.5216135945118606E-2</v>
      </c>
      <c r="G13" s="6">
        <f t="shared" si="2"/>
        <v>0.61501207213422471</v>
      </c>
    </row>
    <row r="14" spans="1:10">
      <c r="A14">
        <v>13</v>
      </c>
      <c r="B14" s="6">
        <v>0.13389999999999999</v>
      </c>
      <c r="C14" s="6">
        <v>2.334062727935815E-2</v>
      </c>
      <c r="D14" s="6">
        <f t="shared" si="3"/>
        <v>6.3827175647477655E-3</v>
      </c>
      <c r="E14" s="6">
        <f t="shared" si="1"/>
        <v>0.36045476862648834</v>
      </c>
      <c r="F14" s="6">
        <f t="shared" si="0"/>
        <v>4.1468474745052157E-2</v>
      </c>
      <c r="G14" s="6">
        <f t="shared" si="2"/>
        <v>0.65648054687927682</v>
      </c>
    </row>
    <row r="15" spans="1:10">
      <c r="A15">
        <v>14</v>
      </c>
      <c r="B15" s="6">
        <v>0.12820000000000001</v>
      </c>
      <c r="C15" s="6">
        <v>4.2569081404032705E-2</v>
      </c>
      <c r="D15" s="6">
        <f t="shared" si="3"/>
        <v>1.2243770713145899E-2</v>
      </c>
      <c r="E15" s="6">
        <f t="shared" si="1"/>
        <v>0.37269853933963426</v>
      </c>
      <c r="F15" s="6">
        <f t="shared" si="0"/>
        <v>3.7806393900848313E-2</v>
      </c>
      <c r="G15" s="6">
        <f t="shared" si="2"/>
        <v>0.69428694078012509</v>
      </c>
    </row>
    <row r="16" spans="1:10">
      <c r="A16">
        <v>15</v>
      </c>
      <c r="B16" s="6">
        <v>0.12429999999999999</v>
      </c>
      <c r="C16" s="6">
        <v>3.0421216848674049E-2</v>
      </c>
      <c r="D16" s="6">
        <f t="shared" si="3"/>
        <v>8.9756965754265693E-3</v>
      </c>
      <c r="E16" s="6">
        <f t="shared" si="1"/>
        <v>0.38167423591506083</v>
      </c>
      <c r="F16" s="6">
        <f t="shared" si="0"/>
        <v>3.4291855731402116E-2</v>
      </c>
      <c r="G16" s="6">
        <f t="shared" si="2"/>
        <v>0.72857879651152724</v>
      </c>
    </row>
    <row r="17" spans="1:7">
      <c r="A17">
        <v>16</v>
      </c>
      <c r="B17" s="6">
        <v>0.1081</v>
      </c>
      <c r="C17" s="6">
        <v>0.13032984714400642</v>
      </c>
      <c r="D17" s="6">
        <f t="shared" si="3"/>
        <v>3.9769240211120653E-2</v>
      </c>
      <c r="E17" s="6">
        <f t="shared" si="1"/>
        <v>0.42144347612618149</v>
      </c>
      <c r="F17" s="6">
        <f t="shared" si="0"/>
        <v>3.0965794064659272E-2</v>
      </c>
      <c r="G17" s="6">
        <f t="shared" si="2"/>
        <v>0.75954459057618651</v>
      </c>
    </row>
    <row r="18" spans="1:7">
      <c r="A18">
        <v>17</v>
      </c>
      <c r="B18" s="6">
        <v>0.1056</v>
      </c>
      <c r="C18" s="6">
        <v>2.3126734505087954E-2</v>
      </c>
      <c r="D18" s="6">
        <f t="shared" si="3"/>
        <v>6.5208052043697279E-3</v>
      </c>
      <c r="E18" s="6">
        <f t="shared" si="1"/>
        <v>0.4279642813305512</v>
      </c>
      <c r="F18" s="6">
        <f t="shared" si="0"/>
        <v>2.7853108416343707E-2</v>
      </c>
      <c r="G18" s="6">
        <f t="shared" si="2"/>
        <v>0.7873976989925302</v>
      </c>
    </row>
    <row r="19" spans="1:7">
      <c r="A19">
        <v>18</v>
      </c>
      <c r="B19" s="6">
        <v>0.1037</v>
      </c>
      <c r="C19" s="6">
        <v>1.7992424242424199E-2</v>
      </c>
      <c r="D19" s="6">
        <f t="shared" si="3"/>
        <v>5.247330305633964E-3</v>
      </c>
      <c r="E19" s="6">
        <f t="shared" si="1"/>
        <v>0.43321161163618516</v>
      </c>
      <c r="F19" s="6">
        <f t="shared" si="0"/>
        <v>2.4966620679249714E-2</v>
      </c>
      <c r="G19" s="6">
        <f t="shared" si="2"/>
        <v>0.81236431967177991</v>
      </c>
    </row>
    <row r="20" spans="1:7">
      <c r="A20">
        <v>19</v>
      </c>
      <c r="B20" s="6">
        <v>0.1007</v>
      </c>
      <c r="C20" s="6">
        <v>2.8929604628736727E-2</v>
      </c>
      <c r="D20" s="6">
        <f t="shared" si="3"/>
        <v>8.7455505093899568E-3</v>
      </c>
      <c r="E20" s="6">
        <f t="shared" si="1"/>
        <v>0.44195716214557512</v>
      </c>
      <c r="F20" s="6">
        <f t="shared" si="0"/>
        <v>2.2310195120705097E-2</v>
      </c>
      <c r="G20" s="6">
        <f t="shared" si="2"/>
        <v>0.834674514792485</v>
      </c>
    </row>
    <row r="21" spans="1:7">
      <c r="A21">
        <v>20</v>
      </c>
      <c r="B21" s="6">
        <v>9.1800000000000007E-2</v>
      </c>
      <c r="C21" s="6">
        <v>8.8381330685203485E-2</v>
      </c>
      <c r="D21" s="6">
        <f t="shared" si="3"/>
        <v>2.7310666503007213E-2</v>
      </c>
      <c r="E21" s="6">
        <f t="shared" si="1"/>
        <v>0.46926782864858235</v>
      </c>
      <c r="F21" s="6">
        <f t="shared" si="0"/>
        <v>1.9881185292293973E-2</v>
      </c>
      <c r="G21" s="6">
        <f t="shared" si="2"/>
        <v>0.85455570008477899</v>
      </c>
    </row>
    <row r="22" spans="1:7">
      <c r="A22">
        <v>21</v>
      </c>
      <c r="B22" s="6">
        <v>8.6800000000000002E-2</v>
      </c>
      <c r="C22" s="6">
        <v>5.4466230936819238E-2</v>
      </c>
      <c r="D22" s="6">
        <f t="shared" si="3"/>
        <v>1.6110224622560475E-2</v>
      </c>
      <c r="E22" s="6">
        <f t="shared" si="1"/>
        <v>0.48537805327114281</v>
      </c>
      <c r="F22" s="6">
        <f t="shared" si="0"/>
        <v>1.7672340948692664E-2</v>
      </c>
      <c r="G22" s="6">
        <f t="shared" si="2"/>
        <v>0.87222804103347162</v>
      </c>
    </row>
    <row r="23" spans="1:7">
      <c r="A23">
        <v>22</v>
      </c>
      <c r="B23" s="6">
        <v>8.5099999999999995E-2</v>
      </c>
      <c r="C23" s="6">
        <v>1.9585253456221308E-2</v>
      </c>
      <c r="D23" s="6">
        <f t="shared" si="3"/>
        <v>5.738308579845375E-3</v>
      </c>
      <c r="E23" s="6">
        <f t="shared" si="1"/>
        <v>0.49111636185098817</v>
      </c>
      <c r="F23" s="6">
        <f t="shared" si="0"/>
        <v>1.5673283075329697E-2</v>
      </c>
      <c r="G23" s="6">
        <f t="shared" si="2"/>
        <v>0.88790132410880129</v>
      </c>
    </row>
    <row r="24" spans="1:7">
      <c r="A24">
        <v>23</v>
      </c>
      <c r="B24" s="6">
        <v>8.2600000000000007E-2</v>
      </c>
      <c r="C24" s="6">
        <v>2.9377203290246623E-2</v>
      </c>
      <c r="D24" s="6">
        <f t="shared" si="3"/>
        <v>8.8222658647354422E-3</v>
      </c>
      <c r="E24" s="6">
        <f t="shared" si="1"/>
        <v>0.49993862771572362</v>
      </c>
      <c r="F24" s="6">
        <f t="shared" si="0"/>
        <v>1.3871634664866182E-2</v>
      </c>
      <c r="G24" s="6">
        <f t="shared" si="2"/>
        <v>0.90177295877366748</v>
      </c>
    </row>
    <row r="25" spans="1:7">
      <c r="A25">
        <v>24</v>
      </c>
      <c r="B25" s="6">
        <v>7.4099999999999999E-2</v>
      </c>
      <c r="C25" s="6">
        <v>0.102905569007264</v>
      </c>
      <c r="D25" s="6">
        <f t="shared" si="3"/>
        <v>3.1299864980974618E-2</v>
      </c>
      <c r="E25" s="6">
        <f t="shared" si="1"/>
        <v>0.53123849269669821</v>
      </c>
      <c r="F25" s="6">
        <f t="shared" si="0"/>
        <v>1.2253878156301705E-2</v>
      </c>
      <c r="G25" s="6">
        <f t="shared" si="2"/>
        <v>0.91402683692996922</v>
      </c>
    </row>
    <row r="26" spans="1:7">
      <c r="A26">
        <v>25</v>
      </c>
      <c r="B26" s="6">
        <v>7.17E-2</v>
      </c>
      <c r="C26" s="6">
        <v>3.2388663967611309E-2</v>
      </c>
      <c r="D26" s="6">
        <f t="shared" si="3"/>
        <v>9.2058426414631089E-3</v>
      </c>
      <c r="E26" s="6">
        <f t="shared" si="1"/>
        <v>0.54044433533816127</v>
      </c>
      <c r="F26" s="6">
        <f t="shared" si="0"/>
        <v>1.0805996793811225E-2</v>
      </c>
      <c r="G26" s="6">
        <f t="shared" si="2"/>
        <v>0.92483283372378045</v>
      </c>
    </row>
    <row r="27" spans="1:7">
      <c r="A27">
        <v>26</v>
      </c>
      <c r="B27" s="6">
        <v>7.0800000000000002E-2</v>
      </c>
      <c r="C27" s="6">
        <v>1.2552301255230103E-2</v>
      </c>
      <c r="D27" s="6">
        <f t="shared" si="3"/>
        <v>3.590278630170609E-3</v>
      </c>
      <c r="E27" s="6">
        <f t="shared" si="1"/>
        <v>0.54403461396833186</v>
      </c>
      <c r="F27" s="6">
        <f t="shared" si="0"/>
        <v>9.5139460270520018E-3</v>
      </c>
      <c r="G27" s="6">
        <f t="shared" si="2"/>
        <v>0.93434677975083247</v>
      </c>
    </row>
    <row r="28" spans="1:7">
      <c r="A28">
        <v>27</v>
      </c>
      <c r="B28" s="6">
        <v>6.9400000000000003E-2</v>
      </c>
      <c r="C28" s="6">
        <v>1.9774011299435013E-2</v>
      </c>
      <c r="D28" s="6">
        <f t="shared" si="3"/>
        <v>5.7996808641217592E-3</v>
      </c>
      <c r="E28" s="6">
        <f t="shared" si="1"/>
        <v>0.54983429483245361</v>
      </c>
      <c r="F28" s="6">
        <f t="shared" si="0"/>
        <v>8.3639920084391459E-3</v>
      </c>
      <c r="G28" s="6">
        <f t="shared" si="2"/>
        <v>0.94271077175927165</v>
      </c>
    </row>
    <row r="29" spans="1:7">
      <c r="A29">
        <v>28</v>
      </c>
      <c r="B29" s="6">
        <v>6.0499999999999998E-2</v>
      </c>
      <c r="C29" s="6">
        <v>0.12824207492795392</v>
      </c>
      <c r="D29" s="6">
        <f t="shared" si="3"/>
        <v>3.8234933104210153E-2</v>
      </c>
      <c r="E29" s="6">
        <f t="shared" si="1"/>
        <v>0.58806922793666372</v>
      </c>
      <c r="F29" s="6">
        <f t="shared" si="0"/>
        <v>7.3429468729763478E-3</v>
      </c>
      <c r="G29" s="6">
        <f t="shared" si="2"/>
        <v>0.95005371863224797</v>
      </c>
    </row>
    <row r="30" spans="1:7">
      <c r="A30">
        <v>29</v>
      </c>
      <c r="B30" s="6">
        <v>5.6500000000000002E-2</v>
      </c>
      <c r="C30" s="6">
        <v>6.6115702479338734E-2</v>
      </c>
      <c r="D30" s="6">
        <f t="shared" si="3"/>
        <v>1.7797962440161994E-2</v>
      </c>
      <c r="E30" s="6">
        <f t="shared" si="1"/>
        <v>0.60586719037682568</v>
      </c>
      <c r="F30" s="6">
        <f t="shared" si="0"/>
        <v>6.4383245055349815E-3</v>
      </c>
      <c r="G30" s="6">
        <f t="shared" si="2"/>
        <v>0.95649204313778291</v>
      </c>
    </row>
    <row r="31" spans="1:7">
      <c r="A31">
        <v>30</v>
      </c>
      <c r="B31" s="6">
        <v>5.6000000000000001E-2</v>
      </c>
      <c r="C31" s="6">
        <v>8.8495575221239076E-3</v>
      </c>
      <c r="D31" s="6">
        <f t="shared" si="3"/>
        <v>2.3014606603657829E-3</v>
      </c>
      <c r="E31" s="6">
        <f t="shared" si="1"/>
        <v>0.60816865103719142</v>
      </c>
      <c r="F31" s="6">
        <f t="shared" si="0"/>
        <v>5.6384356561977262E-3</v>
      </c>
      <c r="G31" s="6">
        <f t="shared" si="2"/>
        <v>0.96213047879398061</v>
      </c>
    </row>
    <row r="32" spans="1:7">
      <c r="A32">
        <v>31</v>
      </c>
      <c r="B32" s="6">
        <v>5.5300000000000002E-2</v>
      </c>
      <c r="C32" s="6">
        <v>1.2500000000000001E-2</v>
      </c>
      <c r="D32" s="6">
        <f t="shared" si="3"/>
        <v>3.329446421995827E-3</v>
      </c>
      <c r="E32" s="6">
        <f t="shared" si="1"/>
        <v>0.61149809745918726</v>
      </c>
      <c r="F32" s="6">
        <f t="shared" si="0"/>
        <v>4.9324373484909249E-3</v>
      </c>
      <c r="G32" s="6">
        <f t="shared" si="2"/>
        <v>0.96706291614247153</v>
      </c>
    </row>
    <row r="33" spans="1:7">
      <c r="A33">
        <v>32</v>
      </c>
      <c r="B33" s="6">
        <v>5.1400000000000001E-2</v>
      </c>
      <c r="C33" s="6">
        <v>7.0524412296564254E-2</v>
      </c>
      <c r="D33" s="6">
        <f t="shared" si="3"/>
        <v>1.9148152694243296E-2</v>
      </c>
      <c r="E33" s="6">
        <f t="shared" si="1"/>
        <v>0.63064625015343057</v>
      </c>
      <c r="F33" s="6">
        <f t="shared" si="0"/>
        <v>4.310348367146194E-3</v>
      </c>
      <c r="G33" s="6">
        <f t="shared" si="2"/>
        <v>0.9713732645096177</v>
      </c>
    </row>
    <row r="34" spans="1:7">
      <c r="A34">
        <v>33</v>
      </c>
      <c r="B34" s="6">
        <v>5.0500000000000003E-2</v>
      </c>
      <c r="C34" s="6">
        <v>1.7509727626459082E-2</v>
      </c>
      <c r="D34" s="6">
        <f t="shared" si="3"/>
        <v>4.5568921075242264E-3</v>
      </c>
      <c r="E34" s="6">
        <f t="shared" si="1"/>
        <v>0.63520314226095476</v>
      </c>
      <c r="F34" s="6">
        <f t="shared" si="0"/>
        <v>3.7630400711567173E-3</v>
      </c>
      <c r="G34" s="6">
        <f t="shared" si="2"/>
        <v>0.97513630458077438</v>
      </c>
    </row>
    <row r="35" spans="1:7">
      <c r="A35">
        <v>34</v>
      </c>
      <c r="B35" s="6">
        <v>4.9700000000000001E-2</v>
      </c>
      <c r="C35" s="6">
        <v>1.5841584158415856E-2</v>
      </c>
      <c r="D35" s="6">
        <f t="shared" si="3"/>
        <v>4.173315330796617E-3</v>
      </c>
      <c r="E35" s="6">
        <f t="shared" si="1"/>
        <v>0.63937645759175132</v>
      </c>
      <c r="F35" s="6">
        <f t="shared" si="0"/>
        <v>3.2822097392463025E-3</v>
      </c>
      <c r="G35" s="6">
        <f t="shared" si="2"/>
        <v>0.97841851432002069</v>
      </c>
    </row>
    <row r="36" spans="1:7">
      <c r="A36">
        <v>35</v>
      </c>
      <c r="B36" s="6">
        <v>4.9299999999999997E-2</v>
      </c>
      <c r="C36" s="6">
        <v>8.0482897384306362E-3</v>
      </c>
      <c r="D36" s="6">
        <f t="shared" si="3"/>
        <v>2.1480299496747413E-3</v>
      </c>
      <c r="E36" s="6">
        <f t="shared" si="1"/>
        <v>0.6415244875414261</v>
      </c>
      <c r="F36" s="6">
        <f t="shared" si="0"/>
        <v>2.8603420241494928E-3</v>
      </c>
      <c r="G36" s="6">
        <f t="shared" si="2"/>
        <v>0.98127885634417022</v>
      </c>
    </row>
    <row r="37" spans="1:7">
      <c r="A37">
        <v>36</v>
      </c>
      <c r="B37" s="6">
        <v>4.7300000000000002E-2</v>
      </c>
      <c r="C37" s="6">
        <v>4.0567951318458362E-2</v>
      </c>
      <c r="D37" s="6">
        <f t="shared" si="3"/>
        <v>1.1047011169755724E-2</v>
      </c>
      <c r="E37" s="6">
        <f t="shared" si="1"/>
        <v>0.65257149871118181</v>
      </c>
      <c r="F37" s="6">
        <f t="shared" si="0"/>
        <v>2.4906627921237475E-3</v>
      </c>
      <c r="G37" s="6">
        <f t="shared" si="2"/>
        <v>0.98376951913629396</v>
      </c>
    </row>
    <row r="38" spans="1:7">
      <c r="A38">
        <v>37</v>
      </c>
      <c r="B38" s="6">
        <v>4.5900000000000003E-2</v>
      </c>
      <c r="C38" s="6">
        <v>2.9598308668076112E-2</v>
      </c>
      <c r="D38" s="6">
        <f t="shared" si="3"/>
        <v>7.9477108137964905E-3</v>
      </c>
      <c r="E38" s="6">
        <f t="shared" si="1"/>
        <v>0.66051920952497833</v>
      </c>
      <c r="F38" s="6">
        <f t="shared" si="0"/>
        <v>2.1670885917763421E-3</v>
      </c>
      <c r="G38" s="6">
        <f t="shared" si="2"/>
        <v>0.98593660772807035</v>
      </c>
    </row>
    <row r="39" spans="1:7">
      <c r="A39">
        <v>38</v>
      </c>
      <c r="B39" s="6">
        <v>4.5499999999999999E-2</v>
      </c>
      <c r="C39" s="6">
        <v>8.7145969498911846E-3</v>
      </c>
      <c r="D39" s="6">
        <f t="shared" si="3"/>
        <v>2.3321468025040209E-3</v>
      </c>
      <c r="E39" s="6">
        <f t="shared" si="1"/>
        <v>0.66285135632748238</v>
      </c>
      <c r="F39" s="6">
        <f t="shared" si="0"/>
        <v>1.8841741800639414E-3</v>
      </c>
      <c r="G39" s="6">
        <f t="shared" si="2"/>
        <v>0.98782078190813427</v>
      </c>
    </row>
    <row r="40" spans="1:7">
      <c r="A40">
        <v>39</v>
      </c>
      <c r="B40" s="6">
        <v>4.5100000000000001E-2</v>
      </c>
      <c r="C40" s="6">
        <v>8.79120879120876E-3</v>
      </c>
      <c r="D40" s="6">
        <f t="shared" si="3"/>
        <v>2.3935190867804016E-3</v>
      </c>
      <c r="E40" s="6">
        <f t="shared" si="1"/>
        <v>0.6652448754142628</v>
      </c>
      <c r="F40" s="6">
        <f t="shared" si="0"/>
        <v>1.6370598911970796E-3</v>
      </c>
      <c r="G40" s="6">
        <f t="shared" si="2"/>
        <v>0.98945784179933138</v>
      </c>
    </row>
    <row r="41" spans="1:7">
      <c r="A41">
        <v>40</v>
      </c>
      <c r="B41" s="6">
        <v>3.2599999999999997E-2</v>
      </c>
      <c r="C41" s="6">
        <v>0.27716186252771624</v>
      </c>
      <c r="D41" s="6">
        <f t="shared" si="3"/>
        <v>7.6715355345525982E-2</v>
      </c>
      <c r="E41" s="6">
        <f t="shared" si="1"/>
        <v>0.74196023075978879</v>
      </c>
      <c r="F41" s="6">
        <f t="shared" si="0"/>
        <v>1.421420131945534E-3</v>
      </c>
      <c r="G41" s="6">
        <f t="shared" si="2"/>
        <v>0.99087926193127696</v>
      </c>
    </row>
    <row r="42" spans="1:7">
      <c r="A42">
        <v>41</v>
      </c>
      <c r="B42" s="6">
        <v>3.2199999999999999E-2</v>
      </c>
      <c r="C42" s="6">
        <v>1.2269938650306678E-2</v>
      </c>
      <c r="D42" s="6">
        <f t="shared" si="3"/>
        <v>2.5162636553332372E-3</v>
      </c>
      <c r="E42" s="6">
        <f t="shared" si="1"/>
        <v>0.74447649441512198</v>
      </c>
      <c r="F42" s="6">
        <f t="shared" si="0"/>
        <v>1.2334138966833259E-3</v>
      </c>
      <c r="G42" s="6">
        <f t="shared" si="2"/>
        <v>0.99211267582796026</v>
      </c>
    </row>
    <row r="43" spans="1:7">
      <c r="A43">
        <v>42</v>
      </c>
      <c r="B43" s="6">
        <v>2.9600000000000001E-2</v>
      </c>
      <c r="C43" s="6">
        <v>8.0745341614906763E-2</v>
      </c>
      <c r="D43" s="6">
        <f t="shared" si="3"/>
        <v>1.6754633607462856E-2</v>
      </c>
      <c r="E43" s="6">
        <f t="shared" si="1"/>
        <v>0.76123112802258486</v>
      </c>
      <c r="F43" s="6">
        <f t="shared" si="0"/>
        <v>1.0696378948643246E-3</v>
      </c>
      <c r="G43" s="6">
        <f t="shared" si="2"/>
        <v>0.99318231372282462</v>
      </c>
    </row>
    <row r="44" spans="1:7">
      <c r="A44">
        <v>43</v>
      </c>
      <c r="B44" s="6">
        <v>2.4799999999999999E-2</v>
      </c>
      <c r="C44" s="6">
        <v>0.16216216216216228</v>
      </c>
      <c r="D44" s="6">
        <f t="shared" si="3"/>
        <v>3.1668098686633145E-2</v>
      </c>
      <c r="E44" s="6">
        <f t="shared" si="1"/>
        <v>0.79289922670921797</v>
      </c>
      <c r="F44" s="6">
        <f t="shared" si="0"/>
        <v>9.2708265419876317E-4</v>
      </c>
      <c r="G44" s="6">
        <f t="shared" si="2"/>
        <v>0.99410939637702334</v>
      </c>
    </row>
    <row r="45" spans="1:7">
      <c r="A45">
        <v>44</v>
      </c>
      <c r="B45" s="6">
        <v>2.4799999999999999E-2</v>
      </c>
      <c r="C45" s="6">
        <v>0</v>
      </c>
      <c r="D45" s="6">
        <f t="shared" si="3"/>
        <v>0</v>
      </c>
      <c r="E45" s="6">
        <f t="shared" si="1"/>
        <v>0.79289922670921797</v>
      </c>
      <c r="F45" s="6">
        <f t="shared" si="0"/>
        <v>8.0309178982815831E-4</v>
      </c>
      <c r="G45" s="6">
        <f t="shared" si="2"/>
        <v>0.99491248816685152</v>
      </c>
    </row>
    <row r="46" spans="1:7">
      <c r="A46">
        <v>45</v>
      </c>
      <c r="B46" s="6">
        <v>2.4500000000000001E-2</v>
      </c>
      <c r="C46" s="6">
        <v>1.2096774193548265E-2</v>
      </c>
      <c r="D46" s="6">
        <f t="shared" si="3"/>
        <v>2.0713145943291799E-3</v>
      </c>
      <c r="E46" s="6">
        <f t="shared" si="1"/>
        <v>0.79497054130354716</v>
      </c>
      <c r="F46" s="6">
        <f t="shared" si="0"/>
        <v>6.9532450135023594E-4</v>
      </c>
      <c r="G46" s="6">
        <f t="shared" si="2"/>
        <v>0.99560781266820175</v>
      </c>
    </row>
    <row r="47" spans="1:7">
      <c r="A47">
        <v>46</v>
      </c>
      <c r="B47" s="6">
        <v>2.4E-2</v>
      </c>
      <c r="C47" s="6">
        <v>2.0408163265306145E-2</v>
      </c>
      <c r="D47" s="6">
        <f t="shared" si="3"/>
        <v>3.5289063458941983E-3</v>
      </c>
      <c r="E47" s="6">
        <f t="shared" si="1"/>
        <v>0.79849944764944136</v>
      </c>
      <c r="F47" s="6">
        <f t="shared" si="0"/>
        <v>6.0172126603488276E-4</v>
      </c>
      <c r="G47" s="6">
        <f t="shared" si="2"/>
        <v>0.99620953393423661</v>
      </c>
    </row>
    <row r="48" spans="1:7">
      <c r="A48">
        <v>47</v>
      </c>
      <c r="B48" s="6">
        <v>2.4E-2</v>
      </c>
      <c r="C48" s="6">
        <v>0</v>
      </c>
      <c r="D48" s="6">
        <f t="shared" si="3"/>
        <v>0</v>
      </c>
      <c r="E48" s="6">
        <f t="shared" si="1"/>
        <v>0.79849944764944136</v>
      </c>
      <c r="F48" s="6">
        <f t="shared" si="0"/>
        <v>5.2047263030030133E-4</v>
      </c>
      <c r="G48" s="6">
        <f t="shared" si="2"/>
        <v>0.99673000656453692</v>
      </c>
    </row>
    <row r="49" spans="1:7">
      <c r="A49">
        <v>48</v>
      </c>
      <c r="B49" s="6">
        <v>2.3199999999999998E-2</v>
      </c>
      <c r="C49" s="6">
        <v>3.3333333333333437E-2</v>
      </c>
      <c r="D49" s="6">
        <f t="shared" si="3"/>
        <v>5.8917392905364126E-3</v>
      </c>
      <c r="E49" s="6">
        <f t="shared" si="1"/>
        <v>0.8043911869399778</v>
      </c>
      <c r="F49" s="6">
        <f t="shared" si="0"/>
        <v>4.4999095632825708E-4</v>
      </c>
      <c r="G49" s="6">
        <f t="shared" si="2"/>
        <v>0.99717999752086517</v>
      </c>
    </row>
    <row r="50" spans="1:7">
      <c r="A50">
        <v>49</v>
      </c>
      <c r="B50">
        <v>1.7899999999999999E-2</v>
      </c>
      <c r="C50">
        <v>0.22844827586206895</v>
      </c>
      <c r="D50">
        <f t="shared" si="3"/>
        <v>3.9845955566466189E-2</v>
      </c>
      <c r="E50">
        <f t="shared" si="1"/>
        <v>0.84423714250644399</v>
      </c>
      <c r="F50">
        <f t="shared" si="0"/>
        <v>3.888849516795637E-4</v>
      </c>
      <c r="G50">
        <f t="shared" si="2"/>
        <v>0.99756888247254472</v>
      </c>
    </row>
    <row r="51" spans="1:7">
      <c r="A51">
        <v>50</v>
      </c>
      <c r="B51">
        <v>1.78E-2</v>
      </c>
      <c r="C51">
        <v>5.5865921787708883E-3</v>
      </c>
      <c r="D51">
        <f t="shared" si="3"/>
        <v>7.6715355345525127E-4</v>
      </c>
      <c r="E51">
        <f t="shared" si="1"/>
        <v>0.84500429605989924</v>
      </c>
      <c r="F51">
        <f t="shared" si="0"/>
        <v>3.3593679302684981E-4</v>
      </c>
      <c r="G51">
        <f t="shared" si="2"/>
        <v>0.99790481926557162</v>
      </c>
    </row>
    <row r="52" spans="1:7">
      <c r="A52">
        <v>51</v>
      </c>
      <c r="B52">
        <v>8.5000000000000006E-3</v>
      </c>
      <c r="C52">
        <v>0.52247191011235949</v>
      </c>
      <c r="D52">
        <f t="shared" si="3"/>
        <v>7.2772186080765924E-2</v>
      </c>
      <c r="E52">
        <f t="shared" si="1"/>
        <v>0.91777648214066521</v>
      </c>
      <c r="F52">
        <f t="shared" si="0"/>
        <v>2.9008164756797681E-4</v>
      </c>
      <c r="G52">
        <f t="shared" si="2"/>
        <v>0.99819490091313956</v>
      </c>
    </row>
    <row r="53" spans="1:7">
      <c r="A53">
        <v>52</v>
      </c>
      <c r="B53">
        <v>8.3999999999999995E-3</v>
      </c>
      <c r="C53">
        <v>1.1764705882353121E-2</v>
      </c>
      <c r="D53">
        <f t="shared" si="3"/>
        <v>7.9783969559348239E-4</v>
      </c>
      <c r="E53">
        <f t="shared" si="1"/>
        <v>0.91857432183625864</v>
      </c>
      <c r="F53">
        <f t="shared" si="0"/>
        <v>2.503893948942338E-4</v>
      </c>
      <c r="G53">
        <f t="shared" si="2"/>
        <v>0.99844529030803375</v>
      </c>
    </row>
    <row r="54" spans="1:7">
      <c r="A54">
        <v>53</v>
      </c>
      <c r="B54">
        <v>8.3000000000000001E-3</v>
      </c>
      <c r="C54">
        <v>1.1904761904761862E-2</v>
      </c>
      <c r="D54">
        <f t="shared" si="3"/>
        <v>8.1318276666257237E-4</v>
      </c>
      <c r="E54">
        <f t="shared" si="1"/>
        <v>0.91938750460292118</v>
      </c>
      <c r="F54">
        <f t="shared" si="0"/>
        <v>2.1604835616468809E-4</v>
      </c>
      <c r="G54">
        <f t="shared" si="2"/>
        <v>0.99866133866419848</v>
      </c>
    </row>
    <row r="55" spans="1:7">
      <c r="A55">
        <v>54</v>
      </c>
      <c r="B55">
        <v>8.3000000000000001E-3</v>
      </c>
      <c r="C55">
        <v>0</v>
      </c>
      <c r="D55">
        <f t="shared" si="3"/>
        <v>0</v>
      </c>
      <c r="E55">
        <f t="shared" si="1"/>
        <v>0.91938750460292118</v>
      </c>
      <c r="F55">
        <f t="shared" si="0"/>
        <v>1.8635084490705944E-4</v>
      </c>
      <c r="G55">
        <f t="shared" si="2"/>
        <v>0.99884768950910552</v>
      </c>
    </row>
    <row r="56" spans="1:7">
      <c r="A56">
        <v>55</v>
      </c>
      <c r="B56">
        <v>8.3000000000000001E-3</v>
      </c>
      <c r="C56">
        <v>0</v>
      </c>
      <c r="D56">
        <f t="shared" si="3"/>
        <v>0</v>
      </c>
      <c r="E56">
        <f t="shared" si="1"/>
        <v>0.91938750460292118</v>
      </c>
      <c r="F56">
        <f t="shared" si="0"/>
        <v>1.6068036348944483E-4</v>
      </c>
      <c r="G56">
        <f t="shared" si="2"/>
        <v>0.999008369872595</v>
      </c>
    </row>
    <row r="57" spans="1:7">
      <c r="A57">
        <v>56</v>
      </c>
      <c r="B57">
        <v>8.3000000000000001E-3</v>
      </c>
      <c r="C57">
        <v>0</v>
      </c>
      <c r="D57">
        <f t="shared" si="3"/>
        <v>0</v>
      </c>
      <c r="E57">
        <f t="shared" si="1"/>
        <v>0.91938750460292118</v>
      </c>
      <c r="F57">
        <f t="shared" si="0"/>
        <v>1.3850028041834754E-4</v>
      </c>
      <c r="G57">
        <f t="shared" si="2"/>
        <v>0.9991468701530134</v>
      </c>
    </row>
    <row r="58" spans="1:7">
      <c r="A58">
        <v>57</v>
      </c>
      <c r="B58">
        <v>8.0999999999999996E-3</v>
      </c>
      <c r="C58">
        <v>2.4096385542168752E-2</v>
      </c>
      <c r="D58">
        <f t="shared" si="3"/>
        <v>1.7491101018779977E-3</v>
      </c>
      <c r="E58">
        <f t="shared" si="1"/>
        <v>0.92113661470479913</v>
      </c>
      <c r="F58">
        <f t="shared" si="0"/>
        <v>1.1934383546218713E-4</v>
      </c>
      <c r="G58">
        <f t="shared" si="2"/>
        <v>0.99926621398847559</v>
      </c>
    </row>
    <row r="59" spans="1:7">
      <c r="A59">
        <v>58</v>
      </c>
      <c r="B59">
        <v>7.9000000000000008E-3</v>
      </c>
      <c r="C59">
        <v>2.4691358024691246E-2</v>
      </c>
      <c r="D59">
        <f t="shared" si="3"/>
        <v>1.7797962440161943E-3</v>
      </c>
      <c r="E59">
        <f t="shared" si="1"/>
        <v>0.92291641094881527</v>
      </c>
      <c r="F59">
        <f t="shared" si="0"/>
        <v>1.0280533168941072E-4</v>
      </c>
      <c r="G59">
        <f t="shared" si="2"/>
        <v>0.99936901932016498</v>
      </c>
    </row>
    <row r="60" spans="1:7">
      <c r="A60">
        <v>59</v>
      </c>
      <c r="B60">
        <v>7.9000000000000008E-3</v>
      </c>
      <c r="C60">
        <v>0</v>
      </c>
      <c r="D60">
        <f t="shared" si="3"/>
        <v>0</v>
      </c>
      <c r="E60">
        <f t="shared" si="1"/>
        <v>0.92291641094881527</v>
      </c>
      <c r="F60">
        <f t="shared" si="0"/>
        <v>8.8532385492121228E-5</v>
      </c>
      <c r="G60">
        <f t="shared" si="2"/>
        <v>0.99945755170565709</v>
      </c>
    </row>
    <row r="61" spans="1:7">
      <c r="A61">
        <v>60</v>
      </c>
      <c r="B61">
        <v>7.9000000000000008E-3</v>
      </c>
      <c r="C61">
        <v>0</v>
      </c>
      <c r="D61">
        <f t="shared" si="3"/>
        <v>0</v>
      </c>
      <c r="E61">
        <f t="shared" si="1"/>
        <v>0.92291641094881527</v>
      </c>
      <c r="F61">
        <f t="shared" si="0"/>
        <v>7.6219117288363642E-5</v>
      </c>
      <c r="G61">
        <f t="shared" si="2"/>
        <v>0.99953377082294548</v>
      </c>
    </row>
    <row r="62" spans="1:7">
      <c r="A62">
        <v>61</v>
      </c>
      <c r="B62">
        <v>7.9000000000000008E-3</v>
      </c>
      <c r="C62">
        <v>0</v>
      </c>
      <c r="D62">
        <f t="shared" si="3"/>
        <v>0</v>
      </c>
      <c r="E62">
        <f t="shared" si="1"/>
        <v>0.92291641094881527</v>
      </c>
      <c r="F62">
        <f t="shared" si="0"/>
        <v>6.5600176687141435E-5</v>
      </c>
      <c r="G62">
        <f t="shared" si="2"/>
        <v>0.99959937099963259</v>
      </c>
    </row>
    <row r="63" spans="1:7">
      <c r="A63">
        <v>62</v>
      </c>
      <c r="B63">
        <v>7.9000000000000008E-3</v>
      </c>
      <c r="C63">
        <v>0</v>
      </c>
      <c r="D63">
        <f t="shared" si="3"/>
        <v>0</v>
      </c>
      <c r="E63">
        <f t="shared" si="1"/>
        <v>0.92291641094881527</v>
      </c>
      <c r="F63">
        <f t="shared" si="0"/>
        <v>5.6445506349305488E-5</v>
      </c>
      <c r="G63">
        <f t="shared" si="2"/>
        <v>0.9996558165059819</v>
      </c>
    </row>
    <row r="64" spans="1:7">
      <c r="A64">
        <v>63</v>
      </c>
      <c r="B64">
        <v>4.7000000000000002E-3</v>
      </c>
      <c r="C64">
        <v>0.40506329113924056</v>
      </c>
      <c r="D64">
        <f t="shared" si="3"/>
        <v>3.0931631275316073E-2</v>
      </c>
      <c r="E64">
        <f t="shared" si="1"/>
        <v>0.95384804222413133</v>
      </c>
      <c r="F64">
        <f t="shared" si="0"/>
        <v>4.8555758520538086E-5</v>
      </c>
      <c r="G64">
        <f t="shared" si="2"/>
        <v>0.99970437226450248</v>
      </c>
    </row>
    <row r="65" spans="1:10">
      <c r="A65">
        <v>64</v>
      </c>
      <c r="B65">
        <v>0</v>
      </c>
      <c r="C65">
        <v>1</v>
      </c>
      <c r="D65">
        <f t="shared" si="3"/>
        <v>4.6151957775868425E-2</v>
      </c>
      <c r="E65">
        <f t="shared" si="1"/>
        <v>0.99999999999999978</v>
      </c>
      <c r="F65">
        <f t="shared" si="0"/>
        <v>4.1758287220407704E-5</v>
      </c>
      <c r="G65">
        <f t="shared" si="2"/>
        <v>0.9997461305517229</v>
      </c>
    </row>
    <row r="66" spans="1:10">
      <c r="A66" t="s">
        <v>6</v>
      </c>
      <c r="B66">
        <f>1/(1+SUM(B2:B65))</f>
        <v>0.15343071069105194</v>
      </c>
      <c r="D66" s="8">
        <f>SUM(D2:D65)</f>
        <v>0.99999999999999978</v>
      </c>
      <c r="F66" s="8">
        <f>SUM(F2:F65)</f>
        <v>0.9997461305517229</v>
      </c>
    </row>
    <row r="69" spans="1:10" ht="15">
      <c r="J69" s="3"/>
    </row>
  </sheetData>
  <phoneticPr fontId="1" type="noConversion"/>
  <pageMargins left="0.75" right="0.75" top="1" bottom="1" header="0.5" footer="0.5"/>
  <headerFooter alignWithMargins="0"/>
  <drawing r:id="rId1"/>
</worksheet>
</file>

<file path=xl/worksheets/sheet6.xml><?xml version="1.0" encoding="utf-8"?>
<worksheet xmlns="http://schemas.openxmlformats.org/spreadsheetml/2006/main" xmlns:r="http://schemas.openxmlformats.org/officeDocument/2006/relationships">
  <dimension ref="A1:J75"/>
  <sheetViews>
    <sheetView workbookViewId="0">
      <selection activeCell="N67" sqref="N67"/>
    </sheetView>
  </sheetViews>
  <sheetFormatPr defaultRowHeight="12.75"/>
  <sheetData>
    <row r="1" spans="1:10">
      <c r="A1" t="s">
        <v>0</v>
      </c>
      <c r="B1" t="s">
        <v>11</v>
      </c>
      <c r="C1" t="s">
        <v>12</v>
      </c>
      <c r="D1" t="s">
        <v>5</v>
      </c>
      <c r="E1" t="s">
        <v>7</v>
      </c>
      <c r="F1" t="s">
        <v>3</v>
      </c>
      <c r="G1" t="s">
        <v>8</v>
      </c>
      <c r="J1" s="2"/>
    </row>
    <row r="2" spans="1:10">
      <c r="A2">
        <v>1</v>
      </c>
      <c r="B2" s="6">
        <v>0.58699999999999997</v>
      </c>
      <c r="C2" s="6">
        <v>0.41300000000000003</v>
      </c>
      <c r="D2" s="6">
        <f>A2*1*C2*B72</f>
        <v>7.7964245936609264E-2</v>
      </c>
      <c r="E2" s="6">
        <f>D2</f>
        <v>7.7964245936609264E-2</v>
      </c>
      <c r="F2" s="6">
        <f>$B$72*$B$72*A2*(1-$B$72)^(A2-1)</f>
        <v>3.5636156889376693E-2</v>
      </c>
      <c r="G2" s="6">
        <f>F2</f>
        <v>3.5636156889376693E-2</v>
      </c>
    </row>
    <row r="3" spans="1:10">
      <c r="A3">
        <v>2</v>
      </c>
      <c r="B3" s="6">
        <v>0.38619999999999999</v>
      </c>
      <c r="C3" s="6">
        <v>0.34207836456558771</v>
      </c>
      <c r="D3" s="6">
        <f>A3*B2*C3*$B$72</f>
        <v>7.5812206218262165E-2</v>
      </c>
      <c r="E3" s="6">
        <f>D3+E2</f>
        <v>0.15377645215487143</v>
      </c>
      <c r="F3" s="6">
        <f t="shared" ref="F3:F66" si="0">$B$72*$B$72*A3*(1-$B$72)^(A3-1)</f>
        <v>5.7817853246264497E-2</v>
      </c>
      <c r="G3" s="6">
        <f>F3+G2</f>
        <v>9.3454010135641197E-2</v>
      </c>
    </row>
    <row r="4" spans="1:10">
      <c r="A4">
        <v>3</v>
      </c>
      <c r="B4" s="6">
        <v>0.28649999999999998</v>
      </c>
      <c r="C4" s="6">
        <v>0.25815639564992232</v>
      </c>
      <c r="D4" s="6">
        <f t="shared" ref="D4:D67" si="1">A4*B3*C4*$B$72</f>
        <v>5.6462726294527428E-2</v>
      </c>
      <c r="E4" s="6">
        <f t="shared" ref="E4:E67" si="2">D4+E3</f>
        <v>0.21023917844939885</v>
      </c>
      <c r="F4" s="6">
        <f t="shared" si="0"/>
        <v>7.0354896104196221E-2</v>
      </c>
      <c r="G4" s="6">
        <f t="shared" ref="G4:G67" si="3">F4+G3</f>
        <v>0.1638089062398374</v>
      </c>
    </row>
    <row r="5" spans="1:10">
      <c r="A5">
        <v>4</v>
      </c>
      <c r="B5" s="6">
        <v>0.22939999999999999</v>
      </c>
      <c r="C5" s="6">
        <v>0.19930191972076783</v>
      </c>
      <c r="D5" s="6">
        <f t="shared" si="1"/>
        <v>4.3116304532497693E-2</v>
      </c>
      <c r="E5" s="6">
        <f t="shared" si="2"/>
        <v>0.25335548298189653</v>
      </c>
      <c r="F5" s="6">
        <f t="shared" si="0"/>
        <v>7.6098161963909255E-2</v>
      </c>
      <c r="G5" s="6">
        <f t="shared" si="3"/>
        <v>0.23990706820374666</v>
      </c>
    </row>
    <row r="6" spans="1:10">
      <c r="A6">
        <v>5</v>
      </c>
      <c r="B6" s="6">
        <v>0.1867</v>
      </c>
      <c r="C6" s="6">
        <v>0.18613775065387961</v>
      </c>
      <c r="D6" s="6">
        <f t="shared" si="1"/>
        <v>4.0303550865535276E-2</v>
      </c>
      <c r="E6" s="6">
        <f t="shared" si="2"/>
        <v>0.29365903384743181</v>
      </c>
      <c r="F6" s="6">
        <f t="shared" si="0"/>
        <v>7.7165874928620995E-2</v>
      </c>
      <c r="G6" s="6">
        <f t="shared" si="3"/>
        <v>0.31707294313236767</v>
      </c>
    </row>
    <row r="7" spans="1:10">
      <c r="A7">
        <v>6</v>
      </c>
      <c r="B7" s="6">
        <v>0.1608</v>
      </c>
      <c r="C7" s="6">
        <v>0.13872522763792183</v>
      </c>
      <c r="D7" s="6">
        <f t="shared" si="1"/>
        <v>2.9335699318520779E-2</v>
      </c>
      <c r="E7" s="6">
        <f t="shared" si="2"/>
        <v>0.32299473316595256</v>
      </c>
      <c r="F7" s="6">
        <f t="shared" si="0"/>
        <v>7.511862594093513E-2</v>
      </c>
      <c r="G7" s="6">
        <f t="shared" si="3"/>
        <v>0.39219156907330277</v>
      </c>
    </row>
    <row r="8" spans="1:10">
      <c r="A8">
        <v>7</v>
      </c>
      <c r="B8" s="6">
        <v>0.14460000000000001</v>
      </c>
      <c r="C8" s="6">
        <v>0.10074626865671632</v>
      </c>
      <c r="D8" s="6">
        <f t="shared" si="1"/>
        <v>2.1407131935136759E-2</v>
      </c>
      <c r="E8" s="6">
        <f t="shared" si="2"/>
        <v>0.34440186510108933</v>
      </c>
      <c r="F8" s="6">
        <f t="shared" si="0"/>
        <v>7.1094422277759847E-2</v>
      </c>
      <c r="G8" s="6">
        <f t="shared" si="3"/>
        <v>0.46328599135106263</v>
      </c>
    </row>
    <row r="9" spans="1:10">
      <c r="A9">
        <v>8</v>
      </c>
      <c r="B9" s="6">
        <v>0.13139999999999999</v>
      </c>
      <c r="C9" s="6">
        <v>9.1286307053942028E-2</v>
      </c>
      <c r="D9" s="6">
        <f t="shared" si="1"/>
        <v>1.9934683706794062E-2</v>
      </c>
      <c r="E9" s="6">
        <f t="shared" si="2"/>
        <v>0.36433654880788341</v>
      </c>
      <c r="F9" s="6">
        <f t="shared" si="0"/>
        <v>6.5912620899426899E-2</v>
      </c>
      <c r="G9" s="6">
        <f t="shared" si="3"/>
        <v>0.52919861225048948</v>
      </c>
    </row>
    <row r="10" spans="1:10">
      <c r="A10">
        <v>9</v>
      </c>
      <c r="B10" s="6">
        <v>0.121</v>
      </c>
      <c r="C10" s="6">
        <v>7.9147640791476404E-2</v>
      </c>
      <c r="D10" s="6">
        <f t="shared" si="1"/>
        <v>1.7669378740112894E-2</v>
      </c>
      <c r="E10" s="6">
        <f t="shared" si="2"/>
        <v>0.38200592754799628</v>
      </c>
      <c r="F10" s="6">
        <f t="shared" si="0"/>
        <v>6.0153680934626252E-2</v>
      </c>
      <c r="G10" s="6">
        <f t="shared" si="3"/>
        <v>0.58935229318511573</v>
      </c>
    </row>
    <row r="11" spans="1:10">
      <c r="A11">
        <v>10</v>
      </c>
      <c r="B11" s="6">
        <v>0.1108</v>
      </c>
      <c r="C11" s="6">
        <v>8.4297520661157033E-2</v>
      </c>
      <c r="D11" s="6">
        <f t="shared" si="1"/>
        <v>1.9255092216789699E-2</v>
      </c>
      <c r="E11" s="6">
        <f t="shared" si="2"/>
        <v>0.40126101976478601</v>
      </c>
      <c r="F11" s="6">
        <f t="shared" si="0"/>
        <v>5.4220161021310512E-2</v>
      </c>
      <c r="G11" s="6">
        <f t="shared" si="3"/>
        <v>0.64357245420642628</v>
      </c>
    </row>
    <row r="12" spans="1:10">
      <c r="A12">
        <v>11</v>
      </c>
      <c r="B12" s="6">
        <v>0.1009</v>
      </c>
      <c r="C12" s="6">
        <v>8.93501805054151E-2</v>
      </c>
      <c r="D12" s="6">
        <f t="shared" si="1"/>
        <v>2.0557642572631336E-2</v>
      </c>
      <c r="E12" s="6">
        <f t="shared" si="2"/>
        <v>0.42181866233741733</v>
      </c>
      <c r="F12" s="6">
        <f t="shared" si="0"/>
        <v>4.8383200451657532E-2</v>
      </c>
      <c r="G12" s="6">
        <f t="shared" si="3"/>
        <v>0.69195565465808384</v>
      </c>
    </row>
    <row r="13" spans="1:10">
      <c r="A13">
        <v>12</v>
      </c>
      <c r="B13" s="6">
        <v>9.06E-2</v>
      </c>
      <c r="C13" s="6">
        <v>0.10208126858275524</v>
      </c>
      <c r="D13" s="6">
        <f t="shared" si="1"/>
        <v>2.3332641156815756E-2</v>
      </c>
      <c r="E13" s="6">
        <f t="shared" si="2"/>
        <v>0.4451513034942331</v>
      </c>
      <c r="F13" s="6">
        <f t="shared" si="0"/>
        <v>4.2817791012074669E-2</v>
      </c>
      <c r="G13" s="6">
        <f t="shared" si="3"/>
        <v>0.73477344567015845</v>
      </c>
    </row>
    <row r="14" spans="1:10">
      <c r="A14">
        <v>13</v>
      </c>
      <c r="B14" s="6">
        <v>8.3799999999999999E-2</v>
      </c>
      <c r="C14" s="6">
        <v>7.5055187637969145E-2</v>
      </c>
      <c r="D14" s="6">
        <f t="shared" si="1"/>
        <v>1.6687746587884415E-2</v>
      </c>
      <c r="E14" s="6">
        <f t="shared" si="2"/>
        <v>0.46183905008211751</v>
      </c>
      <c r="F14" s="6">
        <f t="shared" si="0"/>
        <v>3.7629415191236575E-2</v>
      </c>
      <c r="G14" s="6">
        <f t="shared" si="3"/>
        <v>0.77240286086139498</v>
      </c>
    </row>
    <row r="15" spans="1:10">
      <c r="A15">
        <v>14</v>
      </c>
      <c r="B15" s="6">
        <v>7.7100000000000002E-2</v>
      </c>
      <c r="C15" s="6">
        <v>7.9952267303102564E-2</v>
      </c>
      <c r="D15" s="6">
        <f t="shared" si="1"/>
        <v>1.7707133822890901E-2</v>
      </c>
      <c r="E15" s="6">
        <f t="shared" si="2"/>
        <v>0.47954618390500842</v>
      </c>
      <c r="F15" s="6">
        <f t="shared" si="0"/>
        <v>3.2874053438227795E-2</v>
      </c>
      <c r="G15" s="6">
        <f t="shared" si="3"/>
        <v>0.80527691429962278</v>
      </c>
    </row>
    <row r="16" spans="1:10">
      <c r="A16">
        <v>15</v>
      </c>
      <c r="B16" s="6">
        <v>7.2700000000000001E-2</v>
      </c>
      <c r="C16" s="6">
        <v>5.7068741893644637E-2</v>
      </c>
      <c r="D16" s="6">
        <f t="shared" si="1"/>
        <v>1.245917731674628E-2</v>
      </c>
      <c r="E16" s="6">
        <f t="shared" si="2"/>
        <v>0.4920053612217547</v>
      </c>
      <c r="F16" s="6">
        <f t="shared" si="0"/>
        <v>2.8573114708051326E-2</v>
      </c>
      <c r="G16" s="6">
        <f t="shared" si="3"/>
        <v>0.83385002900767413</v>
      </c>
    </row>
    <row r="17" spans="1:7">
      <c r="A17">
        <v>16</v>
      </c>
      <c r="B17" s="6">
        <v>6.7100000000000007E-2</v>
      </c>
      <c r="C17" s="6">
        <v>7.7028885832187033E-2</v>
      </c>
      <c r="D17" s="6">
        <f t="shared" si="1"/>
        <v>1.6914277084552509E-2</v>
      </c>
      <c r="E17" s="6">
        <f t="shared" si="2"/>
        <v>0.50891963830630726</v>
      </c>
      <c r="F17" s="6">
        <f t="shared" si="0"/>
        <v>2.4724494029770425E-2</v>
      </c>
      <c r="G17" s="6">
        <f t="shared" si="3"/>
        <v>0.85857452303744453</v>
      </c>
    </row>
    <row r="18" spans="1:7">
      <c r="A18">
        <v>17</v>
      </c>
      <c r="B18" s="6">
        <v>6.3299999999999995E-2</v>
      </c>
      <c r="C18" s="6">
        <v>5.6631892697466601E-2</v>
      </c>
      <c r="D18" s="6">
        <f t="shared" si="1"/>
        <v>1.219489173730017E-2</v>
      </c>
      <c r="E18" s="6">
        <f t="shared" si="2"/>
        <v>0.52111453004360742</v>
      </c>
      <c r="F18" s="6">
        <f t="shared" si="0"/>
        <v>2.1310687275832168E-2</v>
      </c>
      <c r="G18" s="6">
        <f t="shared" si="3"/>
        <v>0.87988521031327671</v>
      </c>
    </row>
    <row r="19" spans="1:7">
      <c r="A19">
        <v>18</v>
      </c>
      <c r="B19" s="6">
        <v>5.9900000000000002E-2</v>
      </c>
      <c r="C19" s="6">
        <v>5.3712480252764538E-2</v>
      </c>
      <c r="D19" s="6">
        <f t="shared" si="1"/>
        <v>1.1553055330073801E-2</v>
      </c>
      <c r="E19" s="6">
        <f t="shared" si="2"/>
        <v>0.5326675853736812</v>
      </c>
      <c r="F19" s="6">
        <f t="shared" si="0"/>
        <v>1.8304680139469544E-2</v>
      </c>
      <c r="G19" s="6">
        <f t="shared" si="3"/>
        <v>0.89818989045274622</v>
      </c>
    </row>
    <row r="20" spans="1:7">
      <c r="A20">
        <v>19</v>
      </c>
      <c r="B20" s="6">
        <v>5.7599999999999998E-2</v>
      </c>
      <c r="C20" s="6">
        <v>3.8397328881469184E-2</v>
      </c>
      <c r="D20" s="6">
        <f t="shared" si="1"/>
        <v>8.2494855869971687E-3</v>
      </c>
      <c r="E20" s="6">
        <f t="shared" si="2"/>
        <v>0.54091707096067831</v>
      </c>
      <c r="F20" s="6">
        <f t="shared" si="0"/>
        <v>1.5674162490571786E-2</v>
      </c>
      <c r="G20" s="6">
        <f t="shared" si="3"/>
        <v>0.91386405294331796</v>
      </c>
    </row>
    <row r="21" spans="1:7">
      <c r="A21">
        <v>20</v>
      </c>
      <c r="B21" s="6">
        <v>5.4300000000000001E-2</v>
      </c>
      <c r="C21" s="6">
        <v>5.729166666666663E-2</v>
      </c>
      <c r="D21" s="6">
        <f t="shared" si="1"/>
        <v>1.2459177316746263E-2</v>
      </c>
      <c r="E21" s="6">
        <f t="shared" si="2"/>
        <v>0.5533762482774246</v>
      </c>
      <c r="F21" s="6">
        <f t="shared" si="0"/>
        <v>1.3384490504245786E-2</v>
      </c>
      <c r="G21" s="6">
        <f t="shared" si="3"/>
        <v>0.9272485434475638</v>
      </c>
    </row>
    <row r="22" spans="1:7">
      <c r="A22">
        <v>21</v>
      </c>
      <c r="B22" s="6">
        <v>5.2299999999999999E-2</v>
      </c>
      <c r="C22" s="6">
        <v>3.6832412523020275E-2</v>
      </c>
      <c r="D22" s="6">
        <f t="shared" si="1"/>
        <v>7.9285673833839974E-3</v>
      </c>
      <c r="E22" s="6">
        <f t="shared" si="2"/>
        <v>0.56130481566080859</v>
      </c>
      <c r="F22" s="6">
        <f t="shared" si="0"/>
        <v>1.140071915807868E-2</v>
      </c>
      <c r="G22" s="6">
        <f t="shared" si="3"/>
        <v>0.93864926260564252</v>
      </c>
    </row>
    <row r="23" spans="1:7">
      <c r="A23">
        <v>22</v>
      </c>
      <c r="B23" s="6">
        <v>4.9599999999999998E-2</v>
      </c>
      <c r="C23" s="6">
        <v>5.1625239005736123E-2</v>
      </c>
      <c r="D23" s="6">
        <f t="shared" si="1"/>
        <v>1.1213259585071644E-2</v>
      </c>
      <c r="E23" s="6">
        <f t="shared" si="2"/>
        <v>0.57251807524588028</v>
      </c>
      <c r="F23" s="6">
        <f t="shared" si="0"/>
        <v>9.688950522289911E-3</v>
      </c>
      <c r="G23" s="6">
        <f t="shared" si="3"/>
        <v>0.94833821312793243</v>
      </c>
    </row>
    <row r="24" spans="1:7">
      <c r="A24">
        <v>23</v>
      </c>
      <c r="B24" s="6">
        <v>4.7100000000000003E-2</v>
      </c>
      <c r="C24" s="6">
        <v>5.0403225806451513E-2</v>
      </c>
      <c r="D24" s="6">
        <f t="shared" si="1"/>
        <v>1.0854586298680444E-2</v>
      </c>
      <c r="E24" s="6">
        <f t="shared" si="2"/>
        <v>0.58337266154456069</v>
      </c>
      <c r="F24" s="6">
        <f t="shared" si="0"/>
        <v>8.2171837353423437E-3</v>
      </c>
      <c r="G24" s="6">
        <f t="shared" si="3"/>
        <v>0.95655539686327473</v>
      </c>
    </row>
    <row r="25" spans="1:7">
      <c r="A25">
        <v>24</v>
      </c>
      <c r="B25" s="6">
        <v>4.3900000000000002E-2</v>
      </c>
      <c r="C25" s="6">
        <v>6.7940552016985123E-2</v>
      </c>
      <c r="D25" s="6">
        <f t="shared" si="1"/>
        <v>1.4497951786759299E-2</v>
      </c>
      <c r="E25" s="6">
        <f t="shared" si="2"/>
        <v>0.59787061333131997</v>
      </c>
      <c r="F25" s="6">
        <f t="shared" si="0"/>
        <v>6.9558067562004887E-3</v>
      </c>
      <c r="G25" s="6">
        <f t="shared" si="3"/>
        <v>0.96351120361947518</v>
      </c>
    </row>
    <row r="26" spans="1:7">
      <c r="A26">
        <v>25</v>
      </c>
      <c r="B26" s="6">
        <v>4.2200000000000001E-2</v>
      </c>
      <c r="C26" s="6">
        <v>3.8724373576309756E-2</v>
      </c>
      <c r="D26" s="6">
        <f t="shared" si="1"/>
        <v>8.0229550903290325E-3</v>
      </c>
      <c r="E26" s="6">
        <f t="shared" si="2"/>
        <v>0.60589356842164899</v>
      </c>
      <c r="F26" s="6">
        <f t="shared" si="0"/>
        <v>5.877834850895023E-3</v>
      </c>
      <c r="G26" s="6">
        <f t="shared" si="3"/>
        <v>0.96938903847037017</v>
      </c>
    </row>
    <row r="27" spans="1:7">
      <c r="A27">
        <v>26</v>
      </c>
      <c r="B27" s="6">
        <v>4.0399999999999998E-2</v>
      </c>
      <c r="C27" s="6">
        <v>4.2654028436019065E-2</v>
      </c>
      <c r="D27" s="6">
        <f t="shared" si="1"/>
        <v>8.8346893700564696E-3</v>
      </c>
      <c r="E27" s="6">
        <f t="shared" si="2"/>
        <v>0.61472825779170548</v>
      </c>
      <c r="F27" s="6">
        <f t="shared" si="0"/>
        <v>4.9589739099052781E-3</v>
      </c>
      <c r="G27" s="6">
        <f t="shared" si="3"/>
        <v>0.97434801238027546</v>
      </c>
    </row>
    <row r="28" spans="1:7">
      <c r="A28">
        <v>27</v>
      </c>
      <c r="B28" s="6">
        <v>3.8300000000000001E-2</v>
      </c>
      <c r="C28" s="6">
        <v>5.1980198019801915E-2</v>
      </c>
      <c r="D28" s="6">
        <f t="shared" si="1"/>
        <v>1.0703565967568376E-2</v>
      </c>
      <c r="E28" s="6">
        <f t="shared" si="2"/>
        <v>0.62543182375927386</v>
      </c>
      <c r="F28" s="6">
        <f t="shared" si="0"/>
        <v>4.1775662328847546E-3</v>
      </c>
      <c r="G28" s="6">
        <f t="shared" si="3"/>
        <v>0.97852557861316025</v>
      </c>
    </row>
    <row r="29" spans="1:7">
      <c r="A29">
        <v>28</v>
      </c>
      <c r="B29" s="6">
        <v>3.73E-2</v>
      </c>
      <c r="C29" s="6">
        <v>2.6109660574412552E-2</v>
      </c>
      <c r="D29" s="6">
        <f t="shared" si="1"/>
        <v>5.2857115889226652E-3</v>
      </c>
      <c r="E29" s="6">
        <f t="shared" si="2"/>
        <v>0.63071753534819652</v>
      </c>
      <c r="F29" s="6">
        <f t="shared" si="0"/>
        <v>3.5144608988934151E-3</v>
      </c>
      <c r="G29" s="6">
        <f t="shared" si="3"/>
        <v>0.98204003951205365</v>
      </c>
    </row>
    <row r="30" spans="1:7">
      <c r="A30">
        <v>29</v>
      </c>
      <c r="B30" s="6">
        <v>3.5299999999999998E-2</v>
      </c>
      <c r="C30" s="6">
        <v>5.3619302949061698E-2</v>
      </c>
      <c r="D30" s="6">
        <f t="shared" si="1"/>
        <v>1.0948974005625521E-2</v>
      </c>
      <c r="E30" s="6">
        <f t="shared" si="2"/>
        <v>0.64166650935382208</v>
      </c>
      <c r="F30" s="6">
        <f t="shared" si="0"/>
        <v>2.9528391269651216E-3</v>
      </c>
      <c r="G30" s="6">
        <f t="shared" si="3"/>
        <v>0.98499287863901874</v>
      </c>
    </row>
    <row r="31" spans="1:7">
      <c r="A31">
        <v>30</v>
      </c>
      <c r="B31" s="6">
        <v>3.4299999999999997E-2</v>
      </c>
      <c r="C31" s="6">
        <v>2.8328611898017053E-2</v>
      </c>
      <c r="D31" s="6">
        <f t="shared" si="1"/>
        <v>5.6632624167028628E-3</v>
      </c>
      <c r="E31" s="6">
        <f t="shared" si="2"/>
        <v>0.64732977177052498</v>
      </c>
      <c r="F31" s="6">
        <f t="shared" si="0"/>
        <v>2.4780162399531871E-3</v>
      </c>
      <c r="G31" s="6">
        <f t="shared" si="3"/>
        <v>0.98747089487897188</v>
      </c>
    </row>
    <row r="32" spans="1:7">
      <c r="A32">
        <v>31</v>
      </c>
      <c r="B32" s="6">
        <v>3.2599999999999997E-2</v>
      </c>
      <c r="C32" s="6">
        <v>4.9562682215743448E-2</v>
      </c>
      <c r="D32" s="6">
        <f t="shared" si="1"/>
        <v>9.9484643120080103E-3</v>
      </c>
      <c r="E32" s="6">
        <f t="shared" si="2"/>
        <v>0.657278236082533</v>
      </c>
      <c r="F32" s="6">
        <f t="shared" si="0"/>
        <v>2.077235288583969E-3</v>
      </c>
      <c r="G32" s="6">
        <f t="shared" si="3"/>
        <v>0.98954813016755583</v>
      </c>
    </row>
    <row r="33" spans="1:7">
      <c r="A33">
        <v>32</v>
      </c>
      <c r="B33" s="6">
        <v>3.1600000000000003E-2</v>
      </c>
      <c r="C33" s="6">
        <v>3.0674846625766694E-2</v>
      </c>
      <c r="D33" s="6">
        <f t="shared" si="1"/>
        <v>6.0408132444830067E-3</v>
      </c>
      <c r="E33" s="6">
        <f t="shared" si="2"/>
        <v>0.66331904932701602</v>
      </c>
      <c r="F33" s="6">
        <f t="shared" si="0"/>
        <v>1.7394625416613358E-3</v>
      </c>
      <c r="G33" s="6">
        <f t="shared" si="3"/>
        <v>0.99128759270921718</v>
      </c>
    </row>
    <row r="34" spans="1:7">
      <c r="A34">
        <v>33</v>
      </c>
      <c r="B34" s="6">
        <v>3.0099999999999998E-2</v>
      </c>
      <c r="C34" s="6">
        <v>4.7468354430379889E-2</v>
      </c>
      <c r="D34" s="6">
        <f t="shared" si="1"/>
        <v>9.3443829875597337E-3</v>
      </c>
      <c r="E34" s="6">
        <f t="shared" si="2"/>
        <v>0.6726634323145757</v>
      </c>
      <c r="F34" s="6">
        <f t="shared" si="0"/>
        <v>1.4551914923008036E-3</v>
      </c>
      <c r="G34" s="6">
        <f t="shared" si="3"/>
        <v>0.99274278420151796</v>
      </c>
    </row>
    <row r="35" spans="1:7">
      <c r="A35">
        <v>34</v>
      </c>
      <c r="B35" s="6">
        <v>2.9399999999999999E-2</v>
      </c>
      <c r="C35" s="6">
        <v>2.3255813953488302E-2</v>
      </c>
      <c r="D35" s="6">
        <f t="shared" si="1"/>
        <v>4.4928548505842481E-3</v>
      </c>
      <c r="E35" s="6">
        <f t="shared" si="2"/>
        <v>0.67715628716515996</v>
      </c>
      <c r="F35" s="6">
        <f t="shared" si="0"/>
        <v>1.2162594529024466E-3</v>
      </c>
      <c r="G35" s="6">
        <f t="shared" si="3"/>
        <v>0.99395904365442045</v>
      </c>
    </row>
    <row r="36" spans="1:7">
      <c r="A36">
        <v>35</v>
      </c>
      <c r="B36" s="6">
        <v>2.8199999999999999E-2</v>
      </c>
      <c r="C36" s="6">
        <v>4.081632653061229E-2</v>
      </c>
      <c r="D36" s="6">
        <f t="shared" si="1"/>
        <v>7.9285673833840008E-3</v>
      </c>
      <c r="E36" s="6">
        <f t="shared" si="2"/>
        <v>0.68508485454854395</v>
      </c>
      <c r="F36" s="6">
        <f t="shared" si="0"/>
        <v>1.0156789704384305E-3</v>
      </c>
      <c r="G36" s="6">
        <f t="shared" si="3"/>
        <v>0.99497472262485886</v>
      </c>
    </row>
    <row r="37" spans="1:7">
      <c r="A37">
        <v>36</v>
      </c>
      <c r="B37" s="6">
        <v>2.75E-2</v>
      </c>
      <c r="C37" s="6">
        <v>2.4822695035460973E-2</v>
      </c>
      <c r="D37" s="6">
        <f t="shared" si="1"/>
        <v>4.7571404300303906E-3</v>
      </c>
      <c r="E37" s="6">
        <f t="shared" si="2"/>
        <v>0.68984199497857435</v>
      </c>
      <c r="F37" s="6">
        <f t="shared" si="0"/>
        <v>8.474850024834345E-4</v>
      </c>
      <c r="G37" s="6">
        <f t="shared" si="3"/>
        <v>0.9958222076273423</v>
      </c>
    </row>
    <row r="38" spans="1:7">
      <c r="A38">
        <v>37</v>
      </c>
      <c r="B38" s="6">
        <v>2.7400000000000001E-2</v>
      </c>
      <c r="C38" s="6">
        <v>3.6363636363636598E-3</v>
      </c>
      <c r="D38" s="6">
        <f t="shared" si="1"/>
        <v>6.984690313933563E-4</v>
      </c>
      <c r="E38" s="6">
        <f t="shared" si="2"/>
        <v>0.69054046400996771</v>
      </c>
      <c r="F38" s="6">
        <f t="shared" si="0"/>
        <v>7.0659791121769743E-4</v>
      </c>
      <c r="G38" s="6">
        <f t="shared" si="3"/>
        <v>0.99652880553856005</v>
      </c>
    </row>
    <row r="39" spans="1:7">
      <c r="A39">
        <v>38</v>
      </c>
      <c r="B39" s="6">
        <v>2.7099999999999999E-2</v>
      </c>
      <c r="C39" s="6">
        <v>1.0948905109489093E-2</v>
      </c>
      <c r="D39" s="6">
        <f t="shared" si="1"/>
        <v>2.1520397183470924E-3</v>
      </c>
      <c r="E39" s="6">
        <f t="shared" si="2"/>
        <v>0.69269250372831481</v>
      </c>
      <c r="F39" s="6">
        <f t="shared" si="0"/>
        <v>5.8870174937298919E-4</v>
      </c>
      <c r="G39" s="6">
        <f t="shared" si="3"/>
        <v>0.99711750728793302</v>
      </c>
    </row>
    <row r="40" spans="1:7">
      <c r="A40">
        <v>39</v>
      </c>
      <c r="B40" s="6">
        <v>2.7E-2</v>
      </c>
      <c r="C40" s="6">
        <v>3.6900369003689537E-3</v>
      </c>
      <c r="D40" s="6">
        <f t="shared" si="1"/>
        <v>7.3622411417136068E-4</v>
      </c>
      <c r="E40" s="6">
        <f t="shared" si="2"/>
        <v>0.69342872784248621</v>
      </c>
      <c r="F40" s="6">
        <f t="shared" si="0"/>
        <v>4.9013694700299811E-4</v>
      </c>
      <c r="G40" s="6">
        <f t="shared" si="3"/>
        <v>0.99760764423493598</v>
      </c>
    </row>
    <row r="41" spans="1:7">
      <c r="A41">
        <v>40</v>
      </c>
      <c r="B41" s="6">
        <v>2.6499999999999999E-2</v>
      </c>
      <c r="C41" s="6">
        <v>1.851851851851849E-2</v>
      </c>
      <c r="D41" s="6">
        <f t="shared" si="1"/>
        <v>3.7755082778018951E-3</v>
      </c>
      <c r="E41" s="6">
        <f t="shared" si="2"/>
        <v>0.69720423612028815</v>
      </c>
      <c r="F41" s="6">
        <f t="shared" si="0"/>
        <v>4.0780629945608165E-4</v>
      </c>
      <c r="G41" s="6">
        <f t="shared" si="3"/>
        <v>0.99801545053439211</v>
      </c>
    </row>
    <row r="42" spans="1:7">
      <c r="A42">
        <v>41</v>
      </c>
      <c r="B42" s="6">
        <v>2.6200000000000001E-2</v>
      </c>
      <c r="C42" s="6">
        <v>1.1320754716981019E-2</v>
      </c>
      <c r="D42" s="6">
        <f t="shared" si="1"/>
        <v>2.3219375908481461E-3</v>
      </c>
      <c r="E42" s="6">
        <f t="shared" si="2"/>
        <v>0.69952617371113635</v>
      </c>
      <c r="F42" s="6">
        <f t="shared" si="0"/>
        <v>3.3909305890150363E-4</v>
      </c>
      <c r="G42" s="6">
        <f t="shared" si="3"/>
        <v>0.99835454359329356</v>
      </c>
    </row>
    <row r="43" spans="1:7">
      <c r="A43">
        <v>42</v>
      </c>
      <c r="B43" s="6">
        <v>2.5499999999999998E-2</v>
      </c>
      <c r="C43" s="6">
        <v>2.6717557251908497E-2</v>
      </c>
      <c r="D43" s="6">
        <f t="shared" si="1"/>
        <v>5.5499971683688155E-3</v>
      </c>
      <c r="E43" s="6">
        <f t="shared" si="2"/>
        <v>0.70507617087950514</v>
      </c>
      <c r="F43" s="6">
        <f t="shared" si="0"/>
        <v>2.8178990992987278E-4</v>
      </c>
      <c r="G43" s="6">
        <f t="shared" si="3"/>
        <v>0.99863633350322345</v>
      </c>
    </row>
    <row r="44" spans="1:7">
      <c r="A44">
        <v>43</v>
      </c>
      <c r="B44" s="6">
        <v>2.5399999999999999E-2</v>
      </c>
      <c r="C44" s="6">
        <v>3.9215686274509665E-3</v>
      </c>
      <c r="D44" s="6">
        <f t="shared" si="1"/>
        <v>8.11734279727406E-4</v>
      </c>
      <c r="E44" s="6">
        <f t="shared" si="2"/>
        <v>0.7058879051592325</v>
      </c>
      <c r="F44" s="6">
        <f t="shared" si="0"/>
        <v>2.3403763883978005E-4</v>
      </c>
      <c r="G44" s="6">
        <f t="shared" si="3"/>
        <v>0.99887037114206323</v>
      </c>
    </row>
    <row r="45" spans="1:7">
      <c r="A45">
        <v>44</v>
      </c>
      <c r="B45" s="6">
        <v>2.5100000000000001E-2</v>
      </c>
      <c r="C45" s="6">
        <v>1.1811023622047223E-2</v>
      </c>
      <c r="D45" s="6">
        <f t="shared" si="1"/>
        <v>2.49183546334925E-3</v>
      </c>
      <c r="E45" s="6">
        <f t="shared" si="2"/>
        <v>0.7083797406225818</v>
      </c>
      <c r="F45" s="6">
        <f t="shared" si="0"/>
        <v>1.9427236778803164E-4</v>
      </c>
      <c r="G45" s="6">
        <f t="shared" si="3"/>
        <v>0.99906464350985125</v>
      </c>
    </row>
    <row r="46" spans="1:7">
      <c r="A46">
        <v>45</v>
      </c>
      <c r="B46" s="6">
        <v>2.47E-2</v>
      </c>
      <c r="C46" s="6">
        <v>1.5936254980079667E-2</v>
      </c>
      <c r="D46" s="6">
        <f t="shared" si="1"/>
        <v>3.3979574500217083E-3</v>
      </c>
      <c r="E46" s="6">
        <f t="shared" si="2"/>
        <v>0.71177769807260349</v>
      </c>
      <c r="F46" s="6">
        <f t="shared" si="0"/>
        <v>1.611803057230608E-4</v>
      </c>
      <c r="G46" s="6">
        <f t="shared" si="3"/>
        <v>0.99922582381557434</v>
      </c>
    </row>
    <row r="47" spans="1:7">
      <c r="A47">
        <v>46</v>
      </c>
      <c r="B47" s="6">
        <v>2.47E-2</v>
      </c>
      <c r="C47" s="6">
        <v>0</v>
      </c>
      <c r="D47" s="6">
        <f t="shared" si="1"/>
        <v>0</v>
      </c>
      <c r="E47" s="6">
        <f t="shared" si="2"/>
        <v>0.71177769807260349</v>
      </c>
      <c r="F47" s="6">
        <f t="shared" si="0"/>
        <v>1.3365905850590813E-4</v>
      </c>
      <c r="G47" s="6">
        <f t="shared" si="3"/>
        <v>0.99935948287408027</v>
      </c>
    </row>
    <row r="48" spans="1:7">
      <c r="A48">
        <v>47</v>
      </c>
      <c r="B48" s="6">
        <v>2.4400000000000002E-2</v>
      </c>
      <c r="C48" s="6">
        <v>1.2145748987854144E-2</v>
      </c>
      <c r="D48" s="6">
        <f t="shared" si="1"/>
        <v>2.6617333358503171E-3</v>
      </c>
      <c r="E48" s="6">
        <f t="shared" si="2"/>
        <v>0.71443943140845378</v>
      </c>
      <c r="F48" s="6">
        <f t="shared" si="0"/>
        <v>1.1078463429491E-4</v>
      </c>
      <c r="G48" s="6">
        <f t="shared" si="3"/>
        <v>0.9994702675083752</v>
      </c>
    </row>
    <row r="49" spans="1:7">
      <c r="A49">
        <v>48</v>
      </c>
      <c r="B49" s="6">
        <v>2.4400000000000002E-2</v>
      </c>
      <c r="C49" s="6">
        <v>0</v>
      </c>
      <c r="D49" s="6">
        <f t="shared" si="1"/>
        <v>0</v>
      </c>
      <c r="E49" s="6">
        <f t="shared" si="2"/>
        <v>0.71443943140845378</v>
      </c>
      <c r="F49" s="6">
        <f t="shared" si="0"/>
        <v>9.1783372701166518E-5</v>
      </c>
      <c r="G49" s="6">
        <f t="shared" si="3"/>
        <v>0.99956205088107641</v>
      </c>
    </row>
    <row r="50" spans="1:7">
      <c r="A50">
        <v>49</v>
      </c>
      <c r="B50">
        <v>2.4199999999999999E-2</v>
      </c>
      <c r="C50">
        <v>8.19672131147553E-3</v>
      </c>
      <c r="D50">
        <f t="shared" si="1"/>
        <v>1.8499990561229587E-3</v>
      </c>
      <c r="E50">
        <f t="shared" si="2"/>
        <v>0.71628943046457672</v>
      </c>
      <c r="F50">
        <f t="shared" si="0"/>
        <v>7.6008114542343202E-5</v>
      </c>
      <c r="G50">
        <f t="shared" si="3"/>
        <v>0.99963805899561875</v>
      </c>
    </row>
    <row r="51" spans="1:7">
      <c r="A51">
        <v>50</v>
      </c>
      <c r="B51">
        <v>2.41E-2</v>
      </c>
      <c r="C51">
        <v>4.1322314049586639E-3</v>
      </c>
      <c r="D51">
        <f t="shared" si="1"/>
        <v>9.4387706945047215E-4</v>
      </c>
      <c r="E51">
        <f t="shared" si="2"/>
        <v>0.71723330753402714</v>
      </c>
      <c r="F51">
        <f t="shared" si="0"/>
        <v>6.2918011490414912E-5</v>
      </c>
      <c r="G51">
        <f t="shared" si="3"/>
        <v>0.99970097700710914</v>
      </c>
    </row>
    <row r="52" spans="1:7">
      <c r="A52">
        <v>51</v>
      </c>
      <c r="B52">
        <v>2.41E-2</v>
      </c>
      <c r="C52">
        <v>0</v>
      </c>
      <c r="D52">
        <f t="shared" si="1"/>
        <v>0</v>
      </c>
      <c r="E52">
        <f t="shared" si="2"/>
        <v>0.71723330753402714</v>
      </c>
      <c r="F52">
        <f t="shared" si="0"/>
        <v>5.2061450586773481E-5</v>
      </c>
      <c r="G52">
        <f t="shared" si="3"/>
        <v>0.99975303845769592</v>
      </c>
    </row>
    <row r="53" spans="1:7">
      <c r="A53">
        <v>52</v>
      </c>
      <c r="B53">
        <v>2.0199999999999999E-2</v>
      </c>
      <c r="C53">
        <v>0.16182572614107882</v>
      </c>
      <c r="D53">
        <f t="shared" si="1"/>
        <v>3.8283653936911272E-2</v>
      </c>
      <c r="E53">
        <f t="shared" si="2"/>
        <v>0.75551696147093839</v>
      </c>
      <c r="F53">
        <f t="shared" si="0"/>
        <v>4.3061637110507898E-5</v>
      </c>
      <c r="G53">
        <f t="shared" si="3"/>
        <v>0.99979610009480646</v>
      </c>
    </row>
    <row r="54" spans="1:7">
      <c r="A54">
        <v>53</v>
      </c>
      <c r="B54">
        <v>2.0199999999999999E-2</v>
      </c>
      <c r="C54">
        <v>0</v>
      </c>
      <c r="D54">
        <f t="shared" si="1"/>
        <v>0</v>
      </c>
      <c r="E54">
        <f t="shared" si="2"/>
        <v>0.75551696147093839</v>
      </c>
      <c r="F54">
        <f t="shared" si="0"/>
        <v>3.5604440641074904E-5</v>
      </c>
      <c r="G54">
        <f t="shared" si="3"/>
        <v>0.99983170453544756</v>
      </c>
    </row>
    <row r="55" spans="1:7">
      <c r="A55">
        <v>54</v>
      </c>
      <c r="B55">
        <v>1.9900000000000001E-2</v>
      </c>
      <c r="C55">
        <v>1.4851485148514754E-2</v>
      </c>
      <c r="D55">
        <f t="shared" si="1"/>
        <v>3.0581617050195195E-3</v>
      </c>
      <c r="E55">
        <f t="shared" si="2"/>
        <v>0.75857512317595788</v>
      </c>
      <c r="F55">
        <f t="shared" si="0"/>
        <v>2.9428163615612375E-5</v>
      </c>
      <c r="G55">
        <f t="shared" si="3"/>
        <v>0.99986113269906318</v>
      </c>
    </row>
    <row r="56" spans="1:7">
      <c r="A56">
        <v>55</v>
      </c>
      <c r="B56">
        <v>1.9900000000000001E-2</v>
      </c>
      <c r="C56">
        <v>0</v>
      </c>
      <c r="D56">
        <f t="shared" si="1"/>
        <v>0</v>
      </c>
      <c r="E56">
        <f t="shared" si="2"/>
        <v>0.75857512317595788</v>
      </c>
      <c r="F56">
        <f t="shared" si="0"/>
        <v>2.4314939661069157E-5</v>
      </c>
      <c r="G56">
        <f t="shared" si="3"/>
        <v>0.99988544763872422</v>
      </c>
    </row>
    <row r="57" spans="1:7">
      <c r="A57">
        <v>56</v>
      </c>
      <c r="B57">
        <v>1.9900000000000001E-2</v>
      </c>
      <c r="C57">
        <v>0</v>
      </c>
      <c r="D57">
        <f t="shared" si="1"/>
        <v>0</v>
      </c>
      <c r="E57">
        <f t="shared" si="2"/>
        <v>0.75857512317595788</v>
      </c>
      <c r="F57">
        <f t="shared" si="0"/>
        <v>2.008351098761701E-5</v>
      </c>
      <c r="G57">
        <f t="shared" si="3"/>
        <v>0.99990553114971181</v>
      </c>
    </row>
    <row r="58" spans="1:7">
      <c r="A58">
        <v>57</v>
      </c>
      <c r="B58">
        <v>1.9900000000000001E-2</v>
      </c>
      <c r="C58">
        <v>0</v>
      </c>
      <c r="D58">
        <f t="shared" si="1"/>
        <v>0</v>
      </c>
      <c r="E58">
        <f t="shared" si="2"/>
        <v>0.75857512317595788</v>
      </c>
      <c r="F58">
        <f t="shared" si="0"/>
        <v>1.6583170708001971E-5</v>
      </c>
      <c r="G58">
        <f t="shared" si="3"/>
        <v>0.99992211432041977</v>
      </c>
    </row>
    <row r="59" spans="1:7">
      <c r="A59">
        <v>58</v>
      </c>
      <c r="B59">
        <v>1.9900000000000001E-2</v>
      </c>
      <c r="C59">
        <v>0</v>
      </c>
      <c r="D59">
        <f t="shared" si="1"/>
        <v>0</v>
      </c>
      <c r="E59">
        <f t="shared" si="2"/>
        <v>0.75857512317595788</v>
      </c>
      <c r="F59">
        <f t="shared" si="0"/>
        <v>1.3688687650023695E-5</v>
      </c>
      <c r="G59">
        <f t="shared" si="3"/>
        <v>0.99993580300806983</v>
      </c>
    </row>
    <row r="60" spans="1:7">
      <c r="A60">
        <v>59</v>
      </c>
      <c r="B60">
        <v>1.9900000000000001E-2</v>
      </c>
      <c r="C60">
        <v>0</v>
      </c>
      <c r="D60">
        <f t="shared" si="1"/>
        <v>0</v>
      </c>
      <c r="E60">
        <f t="shared" si="2"/>
        <v>0.75857512317595788</v>
      </c>
      <c r="F60">
        <f t="shared" si="0"/>
        <v>1.129605859350717E-5</v>
      </c>
      <c r="G60">
        <f t="shared" si="3"/>
        <v>0.99994709906666335</v>
      </c>
    </row>
    <row r="61" spans="1:7">
      <c r="A61">
        <v>60</v>
      </c>
      <c r="B61">
        <v>8.8999999999999999E-3</v>
      </c>
      <c r="C61">
        <v>0.55276381909547734</v>
      </c>
      <c r="D61">
        <f t="shared" si="1"/>
        <v>0.12459177316746273</v>
      </c>
      <c r="E61">
        <f t="shared" si="2"/>
        <v>0.8831668963434206</v>
      </c>
      <c r="F61">
        <f t="shared" si="0"/>
        <v>9.3189563971434842E-6</v>
      </c>
      <c r="G61">
        <f t="shared" si="3"/>
        <v>0.99995641802306046</v>
      </c>
    </row>
    <row r="62" spans="1:7">
      <c r="A62">
        <v>61</v>
      </c>
      <c r="B62">
        <v>8.8999999999999999E-3</v>
      </c>
      <c r="C62">
        <v>0</v>
      </c>
      <c r="D62">
        <f t="shared" si="1"/>
        <v>0</v>
      </c>
      <c r="E62">
        <f t="shared" si="2"/>
        <v>0.8831668963434206</v>
      </c>
      <c r="F62">
        <f t="shared" si="0"/>
        <v>7.6857626553531246E-6</v>
      </c>
      <c r="G62">
        <f t="shared" si="3"/>
        <v>0.99996410378571576</v>
      </c>
    </row>
    <row r="63" spans="1:7">
      <c r="A63">
        <v>62</v>
      </c>
      <c r="B63">
        <v>8.8999999999999999E-3</v>
      </c>
      <c r="C63">
        <v>0</v>
      </c>
      <c r="D63">
        <f t="shared" si="1"/>
        <v>0</v>
      </c>
      <c r="E63">
        <f t="shared" si="2"/>
        <v>0.8831668963434206</v>
      </c>
      <c r="F63">
        <f t="shared" si="0"/>
        <v>6.3370907704872752E-6</v>
      </c>
      <c r="G63">
        <f t="shared" si="3"/>
        <v>0.99997044087648623</v>
      </c>
    </row>
    <row r="64" spans="1:7">
      <c r="A64">
        <v>63</v>
      </c>
      <c r="B64">
        <v>8.8999999999999999E-3</v>
      </c>
      <c r="C64">
        <v>0</v>
      </c>
      <c r="D64">
        <f t="shared" si="1"/>
        <v>0</v>
      </c>
      <c r="E64">
        <f t="shared" si="2"/>
        <v>0.8831668963434206</v>
      </c>
      <c r="F64">
        <f t="shared" si="0"/>
        <v>5.223720028355719E-6</v>
      </c>
      <c r="G64">
        <f t="shared" si="3"/>
        <v>0.99997566459651455</v>
      </c>
    </row>
    <row r="65" spans="1:10">
      <c r="A65">
        <v>64</v>
      </c>
      <c r="B65">
        <v>8.3999999999999995E-3</v>
      </c>
      <c r="C65">
        <v>5.6179775280898903E-2</v>
      </c>
      <c r="D65">
        <f t="shared" si="1"/>
        <v>6.0408132444830448E-3</v>
      </c>
      <c r="E65">
        <f t="shared" si="2"/>
        <v>0.88920770958790363</v>
      </c>
      <c r="F65">
        <f t="shared" si="0"/>
        <v>4.304873770622872E-6</v>
      </c>
      <c r="G65">
        <f t="shared" si="3"/>
        <v>0.99997996947028522</v>
      </c>
    </row>
    <row r="66" spans="1:10">
      <c r="A66">
        <v>65</v>
      </c>
      <c r="B66">
        <v>8.3999999999999995E-3</v>
      </c>
      <c r="C66">
        <v>0</v>
      </c>
      <c r="D66">
        <f t="shared" si="1"/>
        <v>0</v>
      </c>
      <c r="E66">
        <f t="shared" si="2"/>
        <v>0.88920770958790363</v>
      </c>
      <c r="F66">
        <f t="shared" si="0"/>
        <v>3.5467853716231283E-6</v>
      </c>
      <c r="G66">
        <f t="shared" si="3"/>
        <v>0.99998351625565685</v>
      </c>
    </row>
    <row r="67" spans="1:10">
      <c r="A67">
        <v>66</v>
      </c>
      <c r="B67">
        <v>8.3999999999999995E-3</v>
      </c>
      <c r="C67">
        <v>0</v>
      </c>
      <c r="D67">
        <f t="shared" si="1"/>
        <v>0</v>
      </c>
      <c r="E67">
        <f t="shared" si="2"/>
        <v>0.88920770958790363</v>
      </c>
      <c r="F67">
        <f>$B$72*$B$72*A67*(1-$B$72)^(A67-1)</f>
        <v>2.921504718117416E-6</v>
      </c>
      <c r="G67">
        <f t="shared" si="3"/>
        <v>0.99998643776037499</v>
      </c>
    </row>
    <row r="68" spans="1:10">
      <c r="A68">
        <v>67</v>
      </c>
      <c r="B68">
        <v>8.2000000000000007E-3</v>
      </c>
      <c r="C68">
        <v>2.3809523809523614E-2</v>
      </c>
      <c r="D68">
        <f>A68*B67*C68*$B$72</f>
        <v>2.5295905461272528E-3</v>
      </c>
      <c r="E68">
        <f>D68+E67</f>
        <v>0.89173730013403085</v>
      </c>
      <c r="F68">
        <f>$B$72*$B$72*A68*(1-$B$72)^(A68-1)</f>
        <v>2.4059054929816169E-6</v>
      </c>
      <c r="G68">
        <f>F68+G67</f>
        <v>0.99998884366586793</v>
      </c>
    </row>
    <row r="69" spans="1:10">
      <c r="A69">
        <v>68</v>
      </c>
      <c r="B69">
        <v>8.2000000000000007E-3</v>
      </c>
      <c r="C69">
        <v>0</v>
      </c>
      <c r="D69">
        <f>A69*B68*C69*$B$72</f>
        <v>0</v>
      </c>
      <c r="E69">
        <f>D69+E68</f>
        <v>0.89173730013403085</v>
      </c>
      <c r="F69">
        <f>$B$72*$B$72*A69*(1-$B$72)^(A69-1)</f>
        <v>1.9808599816107763E-6</v>
      </c>
      <c r="G69">
        <f>F69+G68</f>
        <v>0.99999082452584953</v>
      </c>
    </row>
    <row r="70" spans="1:10">
      <c r="A70">
        <v>69</v>
      </c>
      <c r="B70">
        <v>7.7000000000000002E-3</v>
      </c>
      <c r="C70">
        <v>6.0975609756097615E-2</v>
      </c>
      <c r="D70">
        <f>A70*B69*C70*$B$72</f>
        <v>6.5127517792082862E-3</v>
      </c>
      <c r="E70">
        <f>D70+E69</f>
        <v>0.89825005191323914</v>
      </c>
      <c r="F70">
        <f>$B$72*$B$72*A70*(1-$B$72)^(A70-1)</f>
        <v>1.6305535292933449E-6</v>
      </c>
      <c r="G70">
        <f>F70+G69</f>
        <v>0.99999245507937884</v>
      </c>
    </row>
    <row r="71" spans="1:10">
      <c r="A71">
        <v>70</v>
      </c>
      <c r="B71">
        <v>0</v>
      </c>
      <c r="C71">
        <v>1</v>
      </c>
      <c r="D71">
        <f>A71*B70*C71*$B$72</f>
        <v>0.10174994808676124</v>
      </c>
      <c r="E71">
        <f>D71+E70</f>
        <v>1.0000000000000004</v>
      </c>
      <c r="F71">
        <f>$B$72*$B$72*A71*(1-$B$72)^(A71-1)</f>
        <v>1.3419153309445321E-6</v>
      </c>
      <c r="G71" s="6">
        <f>F71+G70</f>
        <v>0.9999937969947098</v>
      </c>
    </row>
    <row r="72" spans="1:10">
      <c r="A72" t="s">
        <v>6</v>
      </c>
      <c r="B72">
        <f>1/(1+SUM(B2:B71))</f>
        <v>0.18877541389009506</v>
      </c>
      <c r="D72">
        <f>SUM(D2:D71)</f>
        <v>1.0000000000000004</v>
      </c>
      <c r="F72" s="8">
        <f>SUM(F2:F71)</f>
        <v>0.9999937969947098</v>
      </c>
    </row>
    <row r="75" spans="1:10" ht="15">
      <c r="J75" s="3"/>
    </row>
  </sheetData>
  <phoneticPr fontId="1" type="noConversion"/>
  <pageMargins left="0.75" right="0.75" top="1" bottom="1" header="0.5" footer="0.5"/>
  <headerFooter alignWithMargins="0"/>
  <drawing r:id="rId1"/>
</worksheet>
</file>

<file path=xl/worksheets/sheet7.xml><?xml version="1.0" encoding="utf-8"?>
<worksheet xmlns="http://schemas.openxmlformats.org/spreadsheetml/2006/main" xmlns:r="http://schemas.openxmlformats.org/officeDocument/2006/relationships">
  <dimension ref="A1:J145"/>
  <sheetViews>
    <sheetView workbookViewId="0">
      <selection activeCell="K9" sqref="K9"/>
    </sheetView>
  </sheetViews>
  <sheetFormatPr defaultRowHeight="12.75"/>
  <sheetData>
    <row r="1" spans="1:10">
      <c r="A1" t="s">
        <v>0</v>
      </c>
      <c r="B1" t="s">
        <v>11</v>
      </c>
      <c r="C1" t="s">
        <v>12</v>
      </c>
      <c r="D1" t="s">
        <v>5</v>
      </c>
      <c r="E1" t="s">
        <v>7</v>
      </c>
      <c r="F1" t="s">
        <v>3</v>
      </c>
      <c r="G1" t="s">
        <v>8</v>
      </c>
      <c r="J1" s="2"/>
    </row>
    <row r="2" spans="1:10">
      <c r="A2">
        <v>1</v>
      </c>
      <c r="B2" s="6">
        <v>0.81940000000000002</v>
      </c>
      <c r="C2" s="6">
        <v>0.18059999999999998</v>
      </c>
      <c r="D2" s="6">
        <f>A2*1*C2*B142</f>
        <v>1.0562762460667469E-2</v>
      </c>
      <c r="E2" s="6">
        <f>D2</f>
        <v>1.0562762460667469E-2</v>
      </c>
      <c r="F2" s="6">
        <f>$B$142*$B$142*A2*(1-$B$142)^(A2-1)</f>
        <v>3.4207358148023231E-3</v>
      </c>
      <c r="G2" s="6">
        <f>F2</f>
        <v>3.4207358148023231E-3</v>
      </c>
    </row>
    <row r="3" spans="1:10">
      <c r="A3">
        <v>2</v>
      </c>
      <c r="B3" s="6">
        <v>0.73780000000000001</v>
      </c>
      <c r="C3" s="6">
        <v>9.958506224066388E-2</v>
      </c>
      <c r="D3" s="6">
        <f>A3*B2*C3*$B$142</f>
        <v>9.5450876720981764E-3</v>
      </c>
      <c r="E3" s="6">
        <f>D3+E2</f>
        <v>2.0107850132765646E-2</v>
      </c>
      <c r="F3" s="6">
        <f>$B$142*$B$142*A3*(1-$B$142)^(A3-1)</f>
        <v>6.4413340897103519E-3</v>
      </c>
      <c r="G3" s="6">
        <f>F3+G2</f>
        <v>9.8620699045126742E-3</v>
      </c>
    </row>
    <row r="4" spans="1:10">
      <c r="A4">
        <v>3</v>
      </c>
      <c r="B4" s="6">
        <v>0.69220000000000004</v>
      </c>
      <c r="C4" s="6">
        <v>6.1805367308213621E-2</v>
      </c>
      <c r="D4" s="6">
        <f>A4*B3*C4*$B$142</f>
        <v>8.001029372199946E-3</v>
      </c>
      <c r="E4" s="6">
        <f t="shared" ref="E4:E67" si="0">D4+E3</f>
        <v>2.8108879504965593E-2</v>
      </c>
      <c r="F4" s="6">
        <f>$B$142*$B$142*A4*(1-$B$142)^(A4-1)</f>
        <v>9.0968991252681E-3</v>
      </c>
      <c r="G4" s="6">
        <f t="shared" ref="G4:G67" si="1">F4+G3</f>
        <v>1.8958969029780774E-2</v>
      </c>
    </row>
    <row r="5" spans="1:10">
      <c r="A5">
        <v>4</v>
      </c>
      <c r="B5" s="6">
        <v>0.62219999999999998</v>
      </c>
      <c r="C5" s="6">
        <v>0.10112684195319277</v>
      </c>
      <c r="D5" s="6">
        <f>A5*B4*C5*$B$142</f>
        <v>1.6376375908011588E-2</v>
      </c>
      <c r="E5" s="6">
        <f t="shared" si="0"/>
        <v>4.4485255412977182E-2</v>
      </c>
      <c r="F5" s="6">
        <f>$B$142*$B$142*A5*(1-$B$142)^(A5-1)</f>
        <v>1.1419797692392458E-2</v>
      </c>
      <c r="G5" s="6">
        <f t="shared" si="1"/>
        <v>3.0378766722173232E-2</v>
      </c>
    </row>
    <row r="6" spans="1:10">
      <c r="A6">
        <v>5</v>
      </c>
      <c r="B6" s="6">
        <v>0.59150000000000003</v>
      </c>
      <c r="C6" s="6">
        <v>4.9341047894567613E-2</v>
      </c>
      <c r="D6" s="6">
        <f t="shared" ref="D6:D69" si="2">A6*B5*C6*$B$142</f>
        <v>8.9777632209991961E-3</v>
      </c>
      <c r="E6" s="6">
        <f t="shared" si="0"/>
        <v>5.3463018633976379E-2</v>
      </c>
      <c r="F6" s="6">
        <f t="shared" ref="F6:F69" si="3">$B$142*$B$142*A6*(1-$B$142)^(A6-1)</f>
        <v>1.3439859169936725E-2</v>
      </c>
      <c r="G6" s="6">
        <f t="shared" si="1"/>
        <v>4.3818625892109955E-2</v>
      </c>
    </row>
    <row r="7" spans="1:10">
      <c r="A7">
        <v>6</v>
      </c>
      <c r="B7" s="6">
        <v>0.56479999999999997</v>
      </c>
      <c r="C7" s="6">
        <v>4.5139475908706816E-2</v>
      </c>
      <c r="D7" s="6">
        <f t="shared" si="2"/>
        <v>9.3696265016552267E-3</v>
      </c>
      <c r="E7" s="6">
        <f t="shared" si="0"/>
        <v>6.283264513563161E-2</v>
      </c>
      <c r="F7" s="6">
        <f t="shared" si="3"/>
        <v>1.5184561635705696E-2</v>
      </c>
      <c r="G7" s="6">
        <f t="shared" si="1"/>
        <v>5.9003187527815651E-2</v>
      </c>
    </row>
    <row r="8" spans="1:10">
      <c r="A8">
        <v>7</v>
      </c>
      <c r="B8" s="6">
        <v>0.54379999999999995</v>
      </c>
      <c r="C8" s="6">
        <v>3.7181303116147313E-2</v>
      </c>
      <c r="D8" s="6">
        <f t="shared" si="2"/>
        <v>8.5975973517060812E-3</v>
      </c>
      <c r="E8" s="6">
        <f t="shared" si="0"/>
        <v>7.1430242487337689E-2</v>
      </c>
      <c r="F8" s="6">
        <f t="shared" si="3"/>
        <v>1.6679204869387114E-2</v>
      </c>
      <c r="G8" s="6">
        <f t="shared" si="1"/>
        <v>7.5682392397202758E-2</v>
      </c>
    </row>
    <row r="9" spans="1:10">
      <c r="A9">
        <v>8</v>
      </c>
      <c r="B9" s="6">
        <v>0.49840000000000001</v>
      </c>
      <c r="C9" s="6">
        <v>8.3486575947039232E-2</v>
      </c>
      <c r="D9" s="6">
        <f t="shared" si="2"/>
        <v>2.1242499034963561E-2</v>
      </c>
      <c r="E9" s="6">
        <f t="shared" si="0"/>
        <v>9.2672741522301247E-2</v>
      </c>
      <c r="F9" s="6">
        <f t="shared" si="3"/>
        <v>1.794707116179825E-2</v>
      </c>
      <c r="G9" s="6">
        <f t="shared" si="1"/>
        <v>9.3629463559001008E-2</v>
      </c>
    </row>
    <row r="10" spans="1:10">
      <c r="A10">
        <v>9</v>
      </c>
      <c r="B10" s="6">
        <v>0.4617</v>
      </c>
      <c r="C10" s="6">
        <v>7.3635634028892505E-2</v>
      </c>
      <c r="D10" s="6">
        <f t="shared" si="2"/>
        <v>1.9318274865772245E-2</v>
      </c>
      <c r="E10" s="6">
        <f t="shared" si="0"/>
        <v>0.11199101638807349</v>
      </c>
      <c r="F10" s="6">
        <f t="shared" si="3"/>
        <v>1.9009574764995804E-2</v>
      </c>
      <c r="G10" s="6">
        <f t="shared" si="1"/>
        <v>0.11263903832399681</v>
      </c>
    </row>
    <row r="11" spans="1:10">
      <c r="A11">
        <v>10</v>
      </c>
      <c r="B11" s="6">
        <v>0.43</v>
      </c>
      <c r="C11" s="6">
        <v>6.8659302577431247E-2</v>
      </c>
      <c r="D11" s="6">
        <f t="shared" si="2"/>
        <v>1.8540397010141686E-2</v>
      </c>
      <c r="E11" s="6">
        <f t="shared" si="0"/>
        <v>0.13053141339821517</v>
      </c>
      <c r="F11" s="6">
        <f t="shared" si="3"/>
        <v>1.9886400761888107E-2</v>
      </c>
      <c r="G11" s="6">
        <f t="shared" si="1"/>
        <v>0.13252543908588493</v>
      </c>
    </row>
    <row r="12" spans="1:10">
      <c r="A12">
        <v>11</v>
      </c>
      <c r="B12" s="6">
        <v>0.40060000000000001</v>
      </c>
      <c r="C12" s="6">
        <v>6.8372093023255753E-2</v>
      </c>
      <c r="D12" s="6">
        <f t="shared" si="2"/>
        <v>1.8914714173753358E-2</v>
      </c>
      <c r="E12" s="6">
        <f t="shared" si="0"/>
        <v>0.14944612757196851</v>
      </c>
      <c r="F12" s="6">
        <f t="shared" si="3"/>
        <v>2.059563408176459E-2</v>
      </c>
      <c r="G12" s="6">
        <f t="shared" si="1"/>
        <v>0.15312107316764953</v>
      </c>
    </row>
    <row r="13" spans="1:10">
      <c r="A13">
        <v>12</v>
      </c>
      <c r="B13" s="6">
        <v>0.32229999999999998</v>
      </c>
      <c r="C13" s="6">
        <v>0.19545681477783339</v>
      </c>
      <c r="D13" s="6">
        <f t="shared" si="2"/>
        <v>5.4954438582741759E-2</v>
      </c>
      <c r="E13" s="6">
        <f t="shared" si="0"/>
        <v>0.20440056615471028</v>
      </c>
      <c r="F13" s="6">
        <f t="shared" si="3"/>
        <v>2.1153879339378904E-2</v>
      </c>
      <c r="G13" s="6">
        <f t="shared" si="1"/>
        <v>0.17427495250702843</v>
      </c>
    </row>
    <row r="14" spans="1:10">
      <c r="A14">
        <v>13</v>
      </c>
      <c r="B14" s="6">
        <v>0.29420000000000002</v>
      </c>
      <c r="C14" s="6">
        <v>8.7185851690971039E-2</v>
      </c>
      <c r="D14" s="6">
        <f t="shared" si="2"/>
        <v>2.1365321854273651E-2</v>
      </c>
      <c r="E14" s="6">
        <f t="shared" si="0"/>
        <v>0.22576588800898392</v>
      </c>
      <c r="F14" s="6">
        <f t="shared" si="3"/>
        <v>2.1576372129664335E-2</v>
      </c>
      <c r="G14" s="6">
        <f t="shared" si="1"/>
        <v>0.19585132463669278</v>
      </c>
    </row>
    <row r="15" spans="1:10">
      <c r="A15">
        <v>14</v>
      </c>
      <c r="B15" s="6">
        <v>0.27979999999999999</v>
      </c>
      <c r="C15" s="6">
        <v>4.8946295037389564E-2</v>
      </c>
      <c r="D15" s="6">
        <f t="shared" si="2"/>
        <v>1.1790990653768346E-2</v>
      </c>
      <c r="E15" s="6">
        <f t="shared" si="0"/>
        <v>0.23755687866275227</v>
      </c>
      <c r="F15" s="6">
        <f t="shared" si="3"/>
        <v>2.1877082367613411E-2</v>
      </c>
      <c r="G15" s="6">
        <f t="shared" si="1"/>
        <v>0.21772840700430618</v>
      </c>
    </row>
    <row r="16" spans="1:10">
      <c r="A16">
        <v>15</v>
      </c>
      <c r="B16" s="6">
        <v>0.25950000000000001</v>
      </c>
      <c r="C16" s="6">
        <v>7.2551822730521742E-2</v>
      </c>
      <c r="D16" s="6">
        <f t="shared" si="2"/>
        <v>1.7809308799962582E-2</v>
      </c>
      <c r="E16" s="6">
        <f t="shared" si="0"/>
        <v>0.25536618746271483</v>
      </c>
      <c r="F16" s="6">
        <f t="shared" si="3"/>
        <v>2.2068810223121883E-2</v>
      </c>
      <c r="G16" s="6">
        <f t="shared" si="1"/>
        <v>0.23979721722742806</v>
      </c>
    </row>
    <row r="17" spans="1:7">
      <c r="A17">
        <v>16</v>
      </c>
      <c r="B17" s="6">
        <v>0.22969999999999999</v>
      </c>
      <c r="C17" s="6">
        <v>0.11483622350674383</v>
      </c>
      <c r="D17" s="6">
        <f t="shared" si="2"/>
        <v>2.7886628689071172E-2</v>
      </c>
      <c r="E17" s="6">
        <f t="shared" si="0"/>
        <v>0.28325281615178599</v>
      </c>
      <c r="F17" s="6">
        <f t="shared" si="3"/>
        <v>2.2163275163496053E-2</v>
      </c>
      <c r="G17" s="6">
        <f t="shared" si="1"/>
        <v>0.26196049239092412</v>
      </c>
    </row>
    <row r="18" spans="1:7">
      <c r="A18">
        <v>17</v>
      </c>
      <c r="B18" s="6">
        <v>0.2228</v>
      </c>
      <c r="C18" s="6">
        <v>3.0039181541140603E-2</v>
      </c>
      <c r="D18" s="6">
        <f t="shared" si="2"/>
        <v>6.8605317643205621E-3</v>
      </c>
      <c r="E18" s="6">
        <f t="shared" si="0"/>
        <v>0.29011334791610655</v>
      </c>
      <c r="F18" s="6">
        <f t="shared" si="3"/>
        <v>2.2171198581680662E-2</v>
      </c>
      <c r="G18" s="6">
        <f t="shared" si="1"/>
        <v>0.28413169097260477</v>
      </c>
    </row>
    <row r="19" spans="1:7">
      <c r="A19">
        <v>18</v>
      </c>
      <c r="B19" s="6">
        <v>0.2034</v>
      </c>
      <c r="C19" s="6">
        <v>8.7073608617594278E-2</v>
      </c>
      <c r="D19" s="6">
        <f t="shared" si="2"/>
        <v>2.0423680239563018E-2</v>
      </c>
      <c r="E19" s="6">
        <f t="shared" si="0"/>
        <v>0.31053702815566958</v>
      </c>
      <c r="F19" s="6">
        <f t="shared" si="3"/>
        <v>2.2102380455921129E-2</v>
      </c>
      <c r="G19" s="6">
        <f t="shared" si="1"/>
        <v>0.30623407142852588</v>
      </c>
    </row>
    <row r="20" spans="1:7">
      <c r="A20">
        <v>19</v>
      </c>
      <c r="B20" s="6">
        <v>0.19639999999999999</v>
      </c>
      <c r="C20" s="6">
        <v>3.4414945919370776E-2</v>
      </c>
      <c r="D20" s="6">
        <f t="shared" si="2"/>
        <v>7.7787785563055174E-3</v>
      </c>
      <c r="E20" s="6">
        <f t="shared" si="0"/>
        <v>0.31831580671197512</v>
      </c>
      <c r="F20" s="6">
        <f t="shared" si="3"/>
        <v>2.1965770456378448E-2</v>
      </c>
      <c r="G20" s="6">
        <f t="shared" si="1"/>
        <v>0.32819984188490431</v>
      </c>
    </row>
    <row r="21" spans="1:7">
      <c r="A21">
        <v>20</v>
      </c>
      <c r="B21" s="6">
        <v>0.18479999999999999</v>
      </c>
      <c r="C21" s="6">
        <v>5.9063136456211862E-2</v>
      </c>
      <c r="D21" s="6">
        <f t="shared" si="2"/>
        <v>1.3568997180923891E-2</v>
      </c>
      <c r="E21" s="6">
        <f t="shared" si="0"/>
        <v>0.33188480389289904</v>
      </c>
      <c r="F21" s="6">
        <f t="shared" si="3"/>
        <v>2.1769533886027134E-2</v>
      </c>
      <c r="G21" s="6">
        <f t="shared" si="1"/>
        <v>0.34996937577093146</v>
      </c>
    </row>
    <row r="22" spans="1:7">
      <c r="A22">
        <v>21</v>
      </c>
      <c r="B22" s="6">
        <v>0.18010000000000001</v>
      </c>
      <c r="C22" s="6">
        <v>2.5432900432900363E-2</v>
      </c>
      <c r="D22" s="6">
        <f t="shared" si="2"/>
        <v>5.7726725075740656E-3</v>
      </c>
      <c r="E22" s="6">
        <f t="shared" si="0"/>
        <v>0.33765747640047311</v>
      </c>
      <c r="F22" s="6">
        <f t="shared" si="3"/>
        <v>2.1521112816854326E-2</v>
      </c>
      <c r="G22" s="6">
        <f t="shared" si="1"/>
        <v>0.37149048858778577</v>
      </c>
    </row>
    <row r="23" spans="1:7">
      <c r="A23">
        <v>22</v>
      </c>
      <c r="B23" s="6">
        <v>0.17469999999999999</v>
      </c>
      <c r="C23" s="6">
        <v>2.99833425874515E-2</v>
      </c>
      <c r="D23" s="6">
        <f t="shared" si="2"/>
        <v>6.948262349542076E-3</v>
      </c>
      <c r="E23" s="6">
        <f t="shared" si="0"/>
        <v>0.34460573875001521</v>
      </c>
      <c r="F23" s="6">
        <f t="shared" si="3"/>
        <v>2.122728275781921E-2</v>
      </c>
      <c r="G23" s="6">
        <f t="shared" si="1"/>
        <v>0.39271777134560498</v>
      </c>
    </row>
    <row r="24" spans="1:7">
      <c r="A24">
        <v>23</v>
      </c>
      <c r="B24" s="6">
        <v>0.16619999999999999</v>
      </c>
      <c r="C24" s="6">
        <v>4.8654836863194051E-2</v>
      </c>
      <c r="D24" s="6">
        <f t="shared" si="2"/>
        <v>1.1434219607200943E-2</v>
      </c>
      <c r="E24" s="6">
        <f t="shared" si="0"/>
        <v>0.35603995835721614</v>
      </c>
      <c r="F24" s="6">
        <f t="shared" si="3"/>
        <v>2.0894205168110164E-2</v>
      </c>
      <c r="G24" s="6">
        <f t="shared" si="1"/>
        <v>0.41361197651371517</v>
      </c>
    </row>
    <row r="25" spans="1:7">
      <c r="A25">
        <v>24</v>
      </c>
      <c r="B25" s="6">
        <v>0.15709999999999999</v>
      </c>
      <c r="C25" s="6">
        <v>5.4753309265944683E-2</v>
      </c>
      <c r="D25" s="6">
        <f t="shared" si="2"/>
        <v>1.2773573208249039E-2</v>
      </c>
      <c r="E25" s="6">
        <f t="shared" si="0"/>
        <v>0.36881353156546515</v>
      </c>
      <c r="F25" s="6">
        <f t="shared" si="3"/>
        <v>2.052747610784629E-2</v>
      </c>
      <c r="G25" s="6">
        <f t="shared" si="1"/>
        <v>0.43413945262156145</v>
      </c>
    </row>
    <row r="26" spans="1:7">
      <c r="A26">
        <v>25</v>
      </c>
      <c r="B26" s="6">
        <v>0.15390000000000001</v>
      </c>
      <c r="C26" s="6">
        <v>2.0369191597708336E-2</v>
      </c>
      <c r="D26" s="6">
        <f t="shared" si="2"/>
        <v>4.6789645451461356E-3</v>
      </c>
      <c r="E26" s="6">
        <f t="shared" si="0"/>
        <v>0.37349249611061131</v>
      </c>
      <c r="F26" s="6">
        <f t="shared" si="3"/>
        <v>2.0132171298408275E-2</v>
      </c>
      <c r="G26" s="6">
        <f t="shared" si="1"/>
        <v>0.45427162391996972</v>
      </c>
    </row>
    <row r="27" spans="1:7">
      <c r="A27">
        <v>26</v>
      </c>
      <c r="B27" s="6">
        <v>0.14130000000000001</v>
      </c>
      <c r="C27" s="6">
        <v>8.1871345029239762E-2</v>
      </c>
      <c r="D27" s="6">
        <f t="shared" si="2"/>
        <v>1.9160359812373549E-2</v>
      </c>
      <c r="E27" s="6">
        <f t="shared" si="0"/>
        <v>0.39265285592298488</v>
      </c>
      <c r="F27" s="6">
        <f t="shared" si="3"/>
        <v>1.9712887845957802E-2</v>
      </c>
      <c r="G27" s="6">
        <f t="shared" si="1"/>
        <v>0.47398451176592754</v>
      </c>
    </row>
    <row r="28" spans="1:7">
      <c r="A28">
        <v>27</v>
      </c>
      <c r="B28" s="6">
        <v>0.13669999999999999</v>
      </c>
      <c r="C28" s="6">
        <v>3.2554847841472223E-2</v>
      </c>
      <c r="D28" s="6">
        <f t="shared" si="2"/>
        <v>7.2640924563394625E-3</v>
      </c>
      <c r="E28" s="6">
        <f t="shared" si="0"/>
        <v>0.39991694837932434</v>
      </c>
      <c r="F28" s="6">
        <f t="shared" si="3"/>
        <v>1.927378286432669E-2</v>
      </c>
      <c r="G28" s="6">
        <f t="shared" si="1"/>
        <v>0.49325829463025422</v>
      </c>
    </row>
    <row r="29" spans="1:7">
      <c r="A29">
        <v>28</v>
      </c>
      <c r="B29" s="6">
        <v>0.1326</v>
      </c>
      <c r="C29" s="6">
        <v>2.9992684711045992E-2</v>
      </c>
      <c r="D29" s="6">
        <f t="shared" si="2"/>
        <v>6.7143141222847265E-3</v>
      </c>
      <c r="E29" s="6">
        <f t="shared" si="0"/>
        <v>0.40663126250160908</v>
      </c>
      <c r="F29" s="6">
        <f t="shared" si="3"/>
        <v>1.8818609217243952E-2</v>
      </c>
      <c r="G29" s="6">
        <f t="shared" si="1"/>
        <v>0.51207690384749815</v>
      </c>
    </row>
    <row r="30" spans="1:7">
      <c r="A30">
        <v>29</v>
      </c>
      <c r="B30" s="6">
        <v>0.1323</v>
      </c>
      <c r="C30" s="6">
        <v>2.2624434389140191E-3</v>
      </c>
      <c r="D30" s="6">
        <f t="shared" si="2"/>
        <v>5.0883739428464372E-4</v>
      </c>
      <c r="E30" s="6">
        <f t="shared" si="0"/>
        <v>0.40714009989589373</v>
      </c>
      <c r="F30" s="6">
        <f t="shared" si="3"/>
        <v>1.8350748584745114E-2</v>
      </c>
      <c r="G30" s="6">
        <f t="shared" si="1"/>
        <v>0.53042765243224332</v>
      </c>
    </row>
    <row r="31" spans="1:7">
      <c r="A31">
        <v>30</v>
      </c>
      <c r="B31" s="6">
        <v>0.12870000000000001</v>
      </c>
      <c r="C31" s="6">
        <v>2.7210884353741416E-2</v>
      </c>
      <c r="D31" s="6">
        <f t="shared" si="2"/>
        <v>6.3166021359473048E-3</v>
      </c>
      <c r="E31" s="6">
        <f t="shared" si="0"/>
        <v>0.41345670203184104</v>
      </c>
      <c r="F31" s="6">
        <f t="shared" si="3"/>
        <v>1.7873242044500373E-2</v>
      </c>
      <c r="G31" s="6">
        <f t="shared" si="1"/>
        <v>0.54830089447674368</v>
      </c>
    </row>
    <row r="32" spans="1:7">
      <c r="A32">
        <v>31</v>
      </c>
      <c r="B32" s="6">
        <v>0.1263</v>
      </c>
      <c r="C32" s="6">
        <v>1.8648018648018794E-2</v>
      </c>
      <c r="D32" s="6">
        <f t="shared" si="2"/>
        <v>4.3514370269859687E-3</v>
      </c>
      <c r="E32" s="6">
        <f t="shared" si="0"/>
        <v>0.41780813905882702</v>
      </c>
      <c r="F32" s="6">
        <f t="shared" si="3"/>
        <v>1.7388818345640374E-2</v>
      </c>
      <c r="G32" s="6">
        <f t="shared" si="1"/>
        <v>0.56568971282238401</v>
      </c>
    </row>
    <row r="33" spans="1:7">
      <c r="A33">
        <v>32</v>
      </c>
      <c r="B33" s="6">
        <v>0.123</v>
      </c>
      <c r="C33" s="6">
        <v>2.6128266033254133E-2</v>
      </c>
      <c r="D33" s="6">
        <f t="shared" si="2"/>
        <v>6.176233199592933E-3</v>
      </c>
      <c r="E33" s="6">
        <f t="shared" si="0"/>
        <v>0.42398437225841995</v>
      </c>
      <c r="F33" s="6">
        <f t="shared" si="3"/>
        <v>1.6899920040386988E-2</v>
      </c>
      <c r="G33" s="6">
        <f t="shared" si="1"/>
        <v>0.58258963286277099</v>
      </c>
    </row>
    <row r="34" spans="1:7">
      <c r="A34">
        <v>33</v>
      </c>
      <c r="B34" s="6">
        <v>0.12130000000000001</v>
      </c>
      <c r="C34" s="6">
        <v>1.3821138211382089E-2</v>
      </c>
      <c r="D34" s="6">
        <f t="shared" si="2"/>
        <v>3.2811238872837429E-3</v>
      </c>
      <c r="E34" s="6">
        <f t="shared" si="0"/>
        <v>0.42726549614570369</v>
      </c>
      <c r="F34" s="6">
        <f t="shared" si="3"/>
        <v>1.6408727627353136E-2</v>
      </c>
      <c r="G34" s="6">
        <f t="shared" si="1"/>
        <v>0.59899836049012412</v>
      </c>
    </row>
    <row r="35" spans="1:7">
      <c r="A35">
        <v>34</v>
      </c>
      <c r="B35" s="6">
        <v>0.1198</v>
      </c>
      <c r="C35" s="6">
        <v>1.2366034624896938E-2</v>
      </c>
      <c r="D35" s="6">
        <f t="shared" si="2"/>
        <v>2.982839897530678E-3</v>
      </c>
      <c r="E35" s="6">
        <f t="shared" si="0"/>
        <v>0.43024833604323437</v>
      </c>
      <c r="F35" s="6">
        <f t="shared" si="3"/>
        <v>1.59171818497056E-2</v>
      </c>
      <c r="G35" s="6">
        <f t="shared" si="1"/>
        <v>0.6149155423398297</v>
      </c>
    </row>
    <row r="36" spans="1:7">
      <c r="A36">
        <v>35</v>
      </c>
      <c r="B36" s="6">
        <v>0.11020000000000001</v>
      </c>
      <c r="C36" s="6">
        <v>8.0133555926544253E-2</v>
      </c>
      <c r="D36" s="6">
        <f t="shared" si="2"/>
        <v>1.9651651089613902E-2</v>
      </c>
      <c r="E36" s="6">
        <f t="shared" si="0"/>
        <v>0.44989998713284829</v>
      </c>
      <c r="F36" s="6">
        <f t="shared" si="3"/>
        <v>1.5427004281436065E-2</v>
      </c>
      <c r="G36" s="6">
        <f t="shared" si="1"/>
        <v>0.63034254662126576</v>
      </c>
    </row>
    <row r="37" spans="1:7">
      <c r="A37">
        <v>36</v>
      </c>
      <c r="B37" s="6">
        <v>0.109</v>
      </c>
      <c r="C37" s="6">
        <v>1.0889292196007316E-2</v>
      </c>
      <c r="D37" s="6">
        <f t="shared" si="2"/>
        <v>2.5266408543789427E-3</v>
      </c>
      <c r="E37" s="6">
        <f t="shared" si="0"/>
        <v>0.45242662798722721</v>
      </c>
      <c r="F37" s="6">
        <f t="shared" si="3"/>
        <v>1.49397163257115E-2</v>
      </c>
      <c r="G37" s="6">
        <f t="shared" si="1"/>
        <v>0.64528226294697721</v>
      </c>
    </row>
    <row r="38" spans="1:7">
      <c r="A38">
        <v>37</v>
      </c>
      <c r="B38" s="6">
        <v>0.10829999999999999</v>
      </c>
      <c r="C38" s="6">
        <v>6.4220183486238813E-3</v>
      </c>
      <c r="D38" s="6">
        <f t="shared" si="2"/>
        <v>1.514814771491078E-3</v>
      </c>
      <c r="E38" s="6">
        <f t="shared" si="0"/>
        <v>0.45394144275871828</v>
      </c>
      <c r="F38" s="6">
        <f t="shared" si="3"/>
        <v>1.4456656740629117E-2</v>
      </c>
      <c r="G38" s="6">
        <f t="shared" si="1"/>
        <v>0.65973891968760634</v>
      </c>
    </row>
    <row r="39" spans="1:7">
      <c r="A39">
        <v>38</v>
      </c>
      <c r="B39" s="6">
        <v>0.1057</v>
      </c>
      <c r="C39" s="6">
        <v>2.4007386888273197E-2</v>
      </c>
      <c r="D39" s="6">
        <f t="shared" si="2"/>
        <v>5.7785212132554862E-3</v>
      </c>
      <c r="E39" s="6">
        <f t="shared" si="0"/>
        <v>0.45971996397197379</v>
      </c>
      <c r="F39" s="6">
        <f t="shared" si="3"/>
        <v>1.3978997799643223E-2</v>
      </c>
      <c r="G39" s="6">
        <f t="shared" si="1"/>
        <v>0.67371791748724952</v>
      </c>
    </row>
    <row r="40" spans="1:7">
      <c r="A40">
        <v>39</v>
      </c>
      <c r="B40" s="6">
        <v>0.1047</v>
      </c>
      <c r="C40" s="6">
        <v>9.4607379375590828E-3</v>
      </c>
      <c r="D40" s="6">
        <f t="shared" si="2"/>
        <v>2.2809952157587447E-3</v>
      </c>
      <c r="E40" s="6">
        <f t="shared" si="0"/>
        <v>0.46200095918773254</v>
      </c>
      <c r="F40" s="6">
        <f t="shared" si="3"/>
        <v>1.3507760186420983E-2</v>
      </c>
      <c r="G40" s="6">
        <f t="shared" si="1"/>
        <v>0.68722567767367049</v>
      </c>
    </row>
    <row r="41" spans="1:7">
      <c r="A41">
        <v>40</v>
      </c>
      <c r="B41" s="6">
        <v>0.1045</v>
      </c>
      <c r="C41" s="6">
        <v>1.9102196752627254E-3</v>
      </c>
      <c r="D41" s="6">
        <f t="shared" si="2"/>
        <v>4.6789645451463376E-4</v>
      </c>
      <c r="E41" s="6">
        <f t="shared" si="0"/>
        <v>0.46246885564224716</v>
      </c>
      <c r="F41" s="6">
        <f t="shared" si="3"/>
        <v>1.3043826716885615E-2</v>
      </c>
      <c r="G41" s="6">
        <f t="shared" si="1"/>
        <v>0.70026950439055613</v>
      </c>
    </row>
    <row r="42" spans="1:7">
      <c r="A42">
        <v>41</v>
      </c>
      <c r="B42" s="6">
        <v>0.1043</v>
      </c>
      <c r="C42" s="6">
        <v>1.91387559808609E-3</v>
      </c>
      <c r="D42" s="6">
        <f t="shared" si="2"/>
        <v>4.7959386587747329E-4</v>
      </c>
      <c r="E42" s="6">
        <f t="shared" si="0"/>
        <v>0.46294844950812464</v>
      </c>
      <c r="F42" s="6">
        <f t="shared" si="3"/>
        <v>1.2587954974684358E-2</v>
      </c>
      <c r="G42" s="6">
        <f t="shared" si="1"/>
        <v>0.71285745936524048</v>
      </c>
    </row>
    <row r="43" spans="1:7">
      <c r="A43">
        <v>42</v>
      </c>
      <c r="B43" s="6">
        <v>0.1031</v>
      </c>
      <c r="C43" s="6">
        <v>1.1505273250239756E-2</v>
      </c>
      <c r="D43" s="6">
        <f t="shared" si="2"/>
        <v>2.9477476634421009E-3</v>
      </c>
      <c r="E43" s="6">
        <f t="shared" si="0"/>
        <v>0.46589619717156672</v>
      </c>
      <c r="F43" s="6">
        <f t="shared" si="3"/>
        <v>1.2140788940242916E-2</v>
      </c>
      <c r="G43" s="6">
        <f t="shared" si="1"/>
        <v>0.72499824830548343</v>
      </c>
    </row>
    <row r="44" spans="1:7">
      <c r="A44">
        <v>43</v>
      </c>
      <c r="B44" s="6">
        <v>0.1031</v>
      </c>
      <c r="C44" s="6">
        <v>0</v>
      </c>
      <c r="D44" s="6">
        <f t="shared" si="2"/>
        <v>0</v>
      </c>
      <c r="E44" s="6">
        <f t="shared" si="0"/>
        <v>0.46589619717156672</v>
      </c>
      <c r="F44" s="6">
        <f t="shared" si="3"/>
        <v>1.1702869687908084E-2</v>
      </c>
      <c r="G44" s="6">
        <f t="shared" si="1"/>
        <v>0.73670111799339155</v>
      </c>
    </row>
    <row r="45" spans="1:7">
      <c r="A45">
        <v>44</v>
      </c>
      <c r="B45" s="6">
        <v>0.1016</v>
      </c>
      <c r="C45" s="6">
        <v>1.4548981571290032E-2</v>
      </c>
      <c r="D45" s="6">
        <f t="shared" si="2"/>
        <v>3.8601457497455917E-3</v>
      </c>
      <c r="E45" s="6">
        <f t="shared" si="0"/>
        <v>0.4697563429213123</v>
      </c>
      <c r="F45" s="6">
        <f t="shared" si="3"/>
        <v>1.12746452204082E-2</v>
      </c>
      <c r="G45" s="6">
        <f t="shared" si="1"/>
        <v>0.74797576321379977</v>
      </c>
    </row>
    <row r="46" spans="1:7">
      <c r="A46">
        <v>45</v>
      </c>
      <c r="B46" s="6">
        <v>0.1016</v>
      </c>
      <c r="C46" s="6">
        <v>0</v>
      </c>
      <c r="D46" s="6">
        <f t="shared" si="2"/>
        <v>0</v>
      </c>
      <c r="E46" s="6">
        <f t="shared" si="0"/>
        <v>0.4697563429213123</v>
      </c>
      <c r="F46" s="6">
        <f t="shared" si="3"/>
        <v>1.0856479504950821E-2</v>
      </c>
      <c r="G46" s="6">
        <f t="shared" si="1"/>
        <v>0.7588322427187506</v>
      </c>
    </row>
    <row r="47" spans="1:7">
      <c r="A47">
        <v>46</v>
      </c>
      <c r="B47" s="6">
        <v>0.1016</v>
      </c>
      <c r="C47" s="6">
        <v>0</v>
      </c>
      <c r="D47" s="6">
        <f t="shared" si="2"/>
        <v>0</v>
      </c>
      <c r="E47" s="6">
        <f t="shared" si="0"/>
        <v>0.4697563429213123</v>
      </c>
      <c r="F47" s="6">
        <f t="shared" si="3"/>
        <v>1.0448660770704324E-2</v>
      </c>
      <c r="G47" s="6">
        <f t="shared" si="1"/>
        <v>0.76928090348945488</v>
      </c>
    </row>
    <row r="48" spans="1:7">
      <c r="A48">
        <v>47</v>
      </c>
      <c r="B48" s="6">
        <v>0.1016</v>
      </c>
      <c r="C48" s="6">
        <v>0</v>
      </c>
      <c r="D48" s="6">
        <f t="shared" si="2"/>
        <v>0</v>
      </c>
      <c r="E48" s="6">
        <f t="shared" si="0"/>
        <v>0.4697563429213123</v>
      </c>
      <c r="F48" s="6">
        <f t="shared" si="3"/>
        <v>1.0051409123152215E-2</v>
      </c>
      <c r="G48" s="6">
        <f t="shared" si="1"/>
        <v>0.77933231261260705</v>
      </c>
    </row>
    <row r="49" spans="1:7">
      <c r="A49">
        <v>48</v>
      </c>
      <c r="B49" s="6">
        <v>0.1016</v>
      </c>
      <c r="C49" s="6">
        <v>0</v>
      </c>
      <c r="D49" s="6">
        <f t="shared" si="2"/>
        <v>0</v>
      </c>
      <c r="E49" s="6">
        <f t="shared" si="0"/>
        <v>0.4697563429213123</v>
      </c>
      <c r="F49" s="6">
        <f t="shared" si="3"/>
        <v>9.6648835268449695E-3</v>
      </c>
      <c r="G49" s="6">
        <f t="shared" si="1"/>
        <v>0.78899719613945196</v>
      </c>
    </row>
    <row r="50" spans="1:7">
      <c r="A50">
        <v>49</v>
      </c>
      <c r="B50">
        <v>0.1016</v>
      </c>
      <c r="C50">
        <v>0</v>
      </c>
      <c r="D50">
        <f t="shared" si="2"/>
        <v>0</v>
      </c>
      <c r="E50">
        <f t="shared" si="0"/>
        <v>0.4697563429213123</v>
      </c>
      <c r="F50">
        <f t="shared" si="3"/>
        <v>9.2891882043837533E-3</v>
      </c>
      <c r="G50">
        <f t="shared" si="1"/>
        <v>0.7982863843438357</v>
      </c>
    </row>
    <row r="51" spans="1:7">
      <c r="A51">
        <v>50</v>
      </c>
      <c r="B51">
        <v>0.1016</v>
      </c>
      <c r="C51">
        <v>0</v>
      </c>
      <c r="D51">
        <f t="shared" si="2"/>
        <v>0</v>
      </c>
      <c r="E51">
        <f t="shared" si="0"/>
        <v>0.4697563429213123</v>
      </c>
      <c r="F51">
        <f t="shared" si="3"/>
        <v>8.9243784960356971E-3</v>
      </c>
      <c r="G51">
        <f t="shared" si="1"/>
        <v>0.80721076283987137</v>
      </c>
    </row>
    <row r="52" spans="1:7">
      <c r="A52">
        <v>51</v>
      </c>
      <c r="B52">
        <v>9.9500000000000005E-2</v>
      </c>
      <c r="C52">
        <v>2.066929133858264E-2</v>
      </c>
      <c r="D52">
        <f t="shared" si="2"/>
        <v>6.2639637848144183E-3</v>
      </c>
      <c r="E52">
        <f t="shared" si="0"/>
        <v>0.47602030670612672</v>
      </c>
      <c r="F52">
        <f t="shared" si="3"/>
        <v>8.5704662211836067E-3</v>
      </c>
      <c r="G52">
        <f t="shared" si="1"/>
        <v>0.81578122906105499</v>
      </c>
    </row>
    <row r="53" spans="1:7">
      <c r="A53">
        <v>52</v>
      </c>
      <c r="B53">
        <v>9.8400000000000001E-2</v>
      </c>
      <c r="C53">
        <v>1.1055276381909618E-2</v>
      </c>
      <c r="D53">
        <f t="shared" si="2"/>
        <v>3.3454596497795304E-3</v>
      </c>
      <c r="E53">
        <f t="shared" si="0"/>
        <v>0.47936576635590622</v>
      </c>
      <c r="F53">
        <f t="shared" si="3"/>
        <v>8.2274245798384018E-3</v>
      </c>
      <c r="G53">
        <f t="shared" si="1"/>
        <v>0.82400865364089337</v>
      </c>
    </row>
    <row r="54" spans="1:7">
      <c r="A54">
        <v>53</v>
      </c>
      <c r="B54">
        <v>9.8400000000000001E-2</v>
      </c>
      <c r="C54">
        <v>0</v>
      </c>
      <c r="D54">
        <f t="shared" si="2"/>
        <v>0</v>
      </c>
      <c r="E54">
        <f t="shared" si="0"/>
        <v>0.47936576635590622</v>
      </c>
      <c r="F54">
        <f t="shared" si="3"/>
        <v>7.8951926296749134E-3</v>
      </c>
      <c r="G54">
        <f t="shared" si="1"/>
        <v>0.83190384627056824</v>
      </c>
    </row>
    <row r="55" spans="1:7">
      <c r="A55">
        <v>54</v>
      </c>
      <c r="B55">
        <v>9.8400000000000001E-2</v>
      </c>
      <c r="C55">
        <v>0</v>
      </c>
      <c r="D55">
        <f t="shared" si="2"/>
        <v>0</v>
      </c>
      <c r="E55">
        <f t="shared" si="0"/>
        <v>0.47936576635590622</v>
      </c>
      <c r="F55">
        <f t="shared" si="3"/>
        <v>7.5736793714770807E-3</v>
      </c>
      <c r="G55">
        <f t="shared" si="1"/>
        <v>0.83947752564204536</v>
      </c>
    </row>
    <row r="56" spans="1:7">
      <c r="A56">
        <v>55</v>
      </c>
      <c r="B56">
        <v>9.8400000000000001E-2</v>
      </c>
      <c r="C56">
        <v>0</v>
      </c>
      <c r="D56">
        <f t="shared" si="2"/>
        <v>0</v>
      </c>
      <c r="E56">
        <f t="shared" si="0"/>
        <v>0.47936576635590622</v>
      </c>
      <c r="F56">
        <f t="shared" si="3"/>
        <v>7.2627674734837069E-3</v>
      </c>
      <c r="G56">
        <f t="shared" si="1"/>
        <v>0.84674029311552912</v>
      </c>
    </row>
    <row r="57" spans="1:7">
      <c r="A57">
        <v>56</v>
      </c>
      <c r="B57">
        <v>9.8400000000000001E-2</v>
      </c>
      <c r="C57">
        <v>0</v>
      </c>
      <c r="D57">
        <f t="shared" si="2"/>
        <v>0</v>
      </c>
      <c r="E57">
        <f t="shared" si="0"/>
        <v>0.47936576635590622</v>
      </c>
      <c r="F57">
        <f t="shared" si="3"/>
        <v>6.9623166628988691E-3</v>
      </c>
      <c r="G57">
        <f t="shared" si="1"/>
        <v>0.85370260977842793</v>
      </c>
    </row>
    <row r="58" spans="1:7">
      <c r="A58">
        <v>57</v>
      </c>
      <c r="B58">
        <v>9.8400000000000001E-2</v>
      </c>
      <c r="C58">
        <v>0</v>
      </c>
      <c r="D58">
        <f t="shared" si="2"/>
        <v>0</v>
      </c>
      <c r="E58">
        <f t="shared" si="0"/>
        <v>0.47936576635590622</v>
      </c>
      <c r="F58">
        <f t="shared" si="3"/>
        <v>6.6721668107600765E-3</v>
      </c>
      <c r="G58">
        <f t="shared" si="1"/>
        <v>0.86037477658918804</v>
      </c>
    </row>
    <row r="59" spans="1:7">
      <c r="A59">
        <v>58</v>
      </c>
      <c r="B59">
        <v>9.8400000000000001E-2</v>
      </c>
      <c r="C59">
        <v>0</v>
      </c>
      <c r="D59">
        <f t="shared" si="2"/>
        <v>0</v>
      </c>
      <c r="E59">
        <f t="shared" si="0"/>
        <v>0.47936576635590622</v>
      </c>
      <c r="F59">
        <f t="shared" si="3"/>
        <v>6.3921407344319312E-3</v>
      </c>
      <c r="G59">
        <f t="shared" si="1"/>
        <v>0.86676691732361999</v>
      </c>
    </row>
    <row r="60" spans="1:7">
      <c r="A60">
        <v>59</v>
      </c>
      <c r="B60">
        <v>9.8400000000000001E-2</v>
      </c>
      <c r="C60">
        <v>0</v>
      </c>
      <c r="D60">
        <f t="shared" si="2"/>
        <v>0</v>
      </c>
      <c r="E60">
        <f t="shared" si="0"/>
        <v>0.47936576635590622</v>
      </c>
      <c r="F60">
        <f t="shared" si="3"/>
        <v>6.1220467402032788E-3</v>
      </c>
      <c r="G60">
        <f t="shared" si="1"/>
        <v>0.87288896406382321</v>
      </c>
    </row>
    <row r="61" spans="1:7">
      <c r="A61">
        <v>60</v>
      </c>
      <c r="B61">
        <v>9.8400000000000001E-2</v>
      </c>
      <c r="C61">
        <v>0</v>
      </c>
      <c r="D61">
        <f t="shared" si="2"/>
        <v>0</v>
      </c>
      <c r="E61">
        <f t="shared" si="0"/>
        <v>0.47936576635590622</v>
      </c>
      <c r="F61">
        <f t="shared" si="3"/>
        <v>5.861680926802418E-3</v>
      </c>
      <c r="G61">
        <f t="shared" si="1"/>
        <v>0.87875064499062561</v>
      </c>
    </row>
    <row r="62" spans="1:7">
      <c r="A62">
        <v>61</v>
      </c>
      <c r="B62">
        <v>3.6700000000000003E-2</v>
      </c>
      <c r="C62">
        <v>0.62703252032520318</v>
      </c>
      <c r="D62">
        <f t="shared" si="2"/>
        <v>0.22012773573208277</v>
      </c>
      <c r="E62">
        <f t="shared" si="0"/>
        <v>0.69949350208798899</v>
      </c>
      <c r="F62">
        <f t="shared" si="3"/>
        <v>5.6108292690992181E-3</v>
      </c>
      <c r="G62">
        <f t="shared" si="1"/>
        <v>0.88436147425972478</v>
      </c>
    </row>
    <row r="63" spans="1:7">
      <c r="A63">
        <v>62</v>
      </c>
      <c r="B63">
        <v>3.6700000000000003E-2</v>
      </c>
      <c r="C63">
        <v>0</v>
      </c>
      <c r="D63">
        <f t="shared" si="2"/>
        <v>0</v>
      </c>
      <c r="E63">
        <f t="shared" si="0"/>
        <v>0.69949350208798899</v>
      </c>
      <c r="F63">
        <f t="shared" si="3"/>
        <v>5.3692694998268729E-3</v>
      </c>
      <c r="G63">
        <f t="shared" si="1"/>
        <v>0.88973074375955163</v>
      </c>
    </row>
    <row r="64" spans="1:7">
      <c r="A64">
        <v>63</v>
      </c>
      <c r="B64">
        <v>3.6700000000000003E-2</v>
      </c>
      <c r="C64">
        <v>0</v>
      </c>
      <c r="D64">
        <f t="shared" si="2"/>
        <v>0</v>
      </c>
      <c r="E64">
        <f t="shared" si="0"/>
        <v>0.69949350208798899</v>
      </c>
      <c r="F64">
        <f t="shared" si="3"/>
        <v>5.136772805821953E-3</v>
      </c>
      <c r="G64">
        <f t="shared" si="1"/>
        <v>0.89486751656537356</v>
      </c>
    </row>
    <row r="65" spans="1:7">
      <c r="A65">
        <v>64</v>
      </c>
      <c r="B65">
        <v>3.6700000000000003E-2</v>
      </c>
      <c r="C65">
        <v>0</v>
      </c>
      <c r="D65">
        <f t="shared" si="2"/>
        <v>0</v>
      </c>
      <c r="E65">
        <f t="shared" si="0"/>
        <v>0.69949350208798899</v>
      </c>
      <c r="F65">
        <f t="shared" si="3"/>
        <v>4.9131053540424673E-3</v>
      </c>
      <c r="G65">
        <f t="shared" si="1"/>
        <v>0.89978062191941599</v>
      </c>
    </row>
    <row r="66" spans="1:7">
      <c r="A66">
        <v>65</v>
      </c>
      <c r="B66">
        <v>3.6700000000000003E-2</v>
      </c>
      <c r="C66">
        <v>0</v>
      </c>
      <c r="D66">
        <f t="shared" si="2"/>
        <v>0</v>
      </c>
      <c r="E66">
        <f t="shared" si="0"/>
        <v>0.69949350208798899</v>
      </c>
      <c r="F66">
        <f t="shared" si="3"/>
        <v>4.6980296614730884E-3</v>
      </c>
      <c r="G66">
        <f t="shared" si="1"/>
        <v>0.90447865158088903</v>
      </c>
    </row>
    <row r="67" spans="1:7">
      <c r="A67">
        <v>66</v>
      </c>
      <c r="B67">
        <v>3.6700000000000003E-2</v>
      </c>
      <c r="C67">
        <v>0</v>
      </c>
      <c r="D67">
        <f t="shared" si="2"/>
        <v>0</v>
      </c>
      <c r="E67">
        <f t="shared" si="0"/>
        <v>0.69949350208798899</v>
      </c>
      <c r="F67">
        <f t="shared" si="3"/>
        <v>4.4913058219586115E-3</v>
      </c>
      <c r="G67">
        <f t="shared" si="1"/>
        <v>0.90896995740284758</v>
      </c>
    </row>
    <row r="68" spans="1:7">
      <c r="A68">
        <v>67</v>
      </c>
      <c r="B68">
        <v>3.6700000000000003E-2</v>
      </c>
      <c r="C68">
        <v>0</v>
      </c>
      <c r="D68">
        <f t="shared" si="2"/>
        <v>0</v>
      </c>
      <c r="E68">
        <f t="shared" ref="E68:E131" si="4">D68+E67</f>
        <v>0.69949350208798899</v>
      </c>
      <c r="F68">
        <f t="shared" si="3"/>
        <v>4.2926926020152491E-3</v>
      </c>
      <c r="G68">
        <f t="shared" ref="G68:G131" si="5">F68+G67</f>
        <v>0.91326265000486284</v>
      </c>
    </row>
    <row r="69" spans="1:7">
      <c r="A69">
        <v>68</v>
      </c>
      <c r="B69">
        <v>3.6700000000000003E-2</v>
      </c>
      <c r="C69">
        <v>0</v>
      </c>
      <c r="D69">
        <f t="shared" si="2"/>
        <v>0</v>
      </c>
      <c r="E69">
        <f t="shared" si="4"/>
        <v>0.69949350208798899</v>
      </c>
      <c r="F69">
        <f t="shared" si="3"/>
        <v>4.1019484167492898E-3</v>
      </c>
      <c r="G69">
        <f t="shared" si="5"/>
        <v>0.91736459842161211</v>
      </c>
    </row>
    <row r="70" spans="1:7">
      <c r="A70">
        <v>69</v>
      </c>
      <c r="B70">
        <v>3.6700000000000003E-2</v>
      </c>
      <c r="C70">
        <v>0</v>
      </c>
      <c r="D70">
        <f t="shared" ref="D70:D133" si="6">A70*B69*C70*$B$142</f>
        <v>0</v>
      </c>
      <c r="E70">
        <f t="shared" si="4"/>
        <v>0.69949350208798899</v>
      </c>
      <c r="F70">
        <f t="shared" ref="F70:F133" si="7">$B$142*$B$142*A70*(1-$B$142)^(A70-1)</f>
        <v>3.9188321961589855E-3</v>
      </c>
      <c r="G70">
        <f t="shared" si="5"/>
        <v>0.92128343061777107</v>
      </c>
    </row>
    <row r="71" spans="1:7">
      <c r="A71">
        <v>70</v>
      </c>
      <c r="B71">
        <v>3.6700000000000003E-2</v>
      </c>
      <c r="C71">
        <v>0</v>
      </c>
      <c r="D71">
        <f t="shared" si="6"/>
        <v>0</v>
      </c>
      <c r="E71">
        <f t="shared" si="4"/>
        <v>0.69949350208798899</v>
      </c>
      <c r="F71">
        <f t="shared" si="7"/>
        <v>3.7431041513036152E-3</v>
      </c>
      <c r="G71">
        <f t="shared" si="5"/>
        <v>0.9250265347690747</v>
      </c>
    </row>
    <row r="72" spans="1:7">
      <c r="A72">
        <v>71</v>
      </c>
      <c r="B72">
        <v>3.6700000000000003E-2</v>
      </c>
      <c r="C72">
        <v>0</v>
      </c>
      <c r="D72">
        <f t="shared" si="6"/>
        <v>0</v>
      </c>
      <c r="E72">
        <f t="shared" si="4"/>
        <v>0.69949350208798899</v>
      </c>
      <c r="F72">
        <f t="shared" si="7"/>
        <v>3.5745264490892972E-3</v>
      </c>
      <c r="G72">
        <f t="shared" si="5"/>
        <v>0.92860106121816399</v>
      </c>
    </row>
    <row r="73" spans="1:7">
      <c r="A73">
        <v>72</v>
      </c>
      <c r="B73">
        <v>3.6700000000000003E-2</v>
      </c>
      <c r="C73">
        <v>0</v>
      </c>
      <c r="D73">
        <f t="shared" si="6"/>
        <v>0</v>
      </c>
      <c r="E73">
        <f t="shared" si="4"/>
        <v>0.69949350208798899</v>
      </c>
      <c r="F73">
        <f t="shared" si="7"/>
        <v>3.4128638037401546E-3</v>
      </c>
      <c r="G73">
        <f t="shared" si="5"/>
        <v>0.93201392502190417</v>
      </c>
    </row>
    <row r="74" spans="1:7">
      <c r="A74">
        <v>73</v>
      </c>
      <c r="B74">
        <v>3.6700000000000003E-2</v>
      </c>
      <c r="C74">
        <v>0</v>
      </c>
      <c r="D74">
        <f t="shared" si="6"/>
        <v>0</v>
      </c>
      <c r="E74">
        <f t="shared" si="4"/>
        <v>0.69949350208798899</v>
      </c>
      <c r="F74">
        <f t="shared" si="7"/>
        <v>3.2578839923922327E-3</v>
      </c>
      <c r="G74">
        <f t="shared" si="5"/>
        <v>0.93527180901429641</v>
      </c>
    </row>
    <row r="75" spans="1:7">
      <c r="A75">
        <v>74</v>
      </c>
      <c r="B75">
        <v>3.6700000000000003E-2</v>
      </c>
      <c r="C75">
        <v>0</v>
      </c>
      <c r="D75">
        <f t="shared" si="6"/>
        <v>0</v>
      </c>
      <c r="E75">
        <f t="shared" si="4"/>
        <v>0.69949350208798899</v>
      </c>
      <c r="F75">
        <f t="shared" si="7"/>
        <v>3.1093583016625738E-3</v>
      </c>
      <c r="G75">
        <f t="shared" si="5"/>
        <v>0.938381167315959</v>
      </c>
    </row>
    <row r="76" spans="1:7">
      <c r="A76">
        <v>75</v>
      </c>
      <c r="B76">
        <v>3.6700000000000003E-2</v>
      </c>
      <c r="C76">
        <v>0</v>
      </c>
      <c r="D76">
        <f t="shared" si="6"/>
        <v>0</v>
      </c>
      <c r="E76">
        <f t="shared" si="4"/>
        <v>0.69949350208798899</v>
      </c>
      <c r="F76">
        <f t="shared" si="7"/>
        <v>2.9670619115038537E-3</v>
      </c>
      <c r="G76">
        <f t="shared" si="5"/>
        <v>0.94134822922746286</v>
      </c>
    </row>
    <row r="77" spans="1:7">
      <c r="A77">
        <v>76</v>
      </c>
      <c r="B77">
        <v>3.6700000000000003E-2</v>
      </c>
      <c r="C77">
        <v>0</v>
      </c>
      <c r="D77">
        <f t="shared" si="6"/>
        <v>0</v>
      </c>
      <c r="E77">
        <f t="shared" si="4"/>
        <v>0.69949350208798899</v>
      </c>
      <c r="F77">
        <f t="shared" si="7"/>
        <v>2.8307742221529561E-3</v>
      </c>
      <c r="G77">
        <f t="shared" si="5"/>
        <v>0.94417900344961581</v>
      </c>
    </row>
    <row r="78" spans="1:7">
      <c r="A78">
        <v>77</v>
      </c>
      <c r="B78">
        <v>3.6700000000000003E-2</v>
      </c>
      <c r="C78">
        <v>0</v>
      </c>
      <c r="D78">
        <f t="shared" si="6"/>
        <v>0</v>
      </c>
      <c r="E78">
        <f t="shared" si="4"/>
        <v>0.69949350208798899</v>
      </c>
      <c r="F78">
        <f t="shared" si="7"/>
        <v>2.7002791295169604E-3</v>
      </c>
      <c r="G78">
        <f t="shared" si="5"/>
        <v>0.94687928257913279</v>
      </c>
    </row>
    <row r="79" spans="1:7">
      <c r="A79">
        <v>78</v>
      </c>
      <c r="B79">
        <v>3.6700000000000003E-2</v>
      </c>
      <c r="C79">
        <v>0</v>
      </c>
      <c r="D79">
        <f t="shared" si="6"/>
        <v>0</v>
      </c>
      <c r="E79">
        <f t="shared" si="4"/>
        <v>0.69949350208798899</v>
      </c>
      <c r="F79">
        <f t="shared" si="7"/>
        <v>2.5753652539096126E-3</v>
      </c>
      <c r="G79">
        <f t="shared" si="5"/>
        <v>0.94945464783304245</v>
      </c>
    </row>
    <row r="80" spans="1:7">
      <c r="A80">
        <v>79</v>
      </c>
      <c r="B80">
        <v>3.6700000000000003E-2</v>
      </c>
      <c r="C80">
        <v>0</v>
      </c>
      <c r="D80">
        <f t="shared" si="6"/>
        <v>0</v>
      </c>
      <c r="E80">
        <f t="shared" si="4"/>
        <v>0.69949350208798899</v>
      </c>
      <c r="F80">
        <f t="shared" si="7"/>
        <v>2.4558261266530508E-3</v>
      </c>
      <c r="G80">
        <f t="shared" si="5"/>
        <v>0.95191047395969552</v>
      </c>
    </row>
    <row r="81" spans="1:7">
      <c r="A81">
        <v>80</v>
      </c>
      <c r="B81">
        <v>3.6700000000000003E-2</v>
      </c>
      <c r="C81">
        <v>0</v>
      </c>
      <c r="D81">
        <f t="shared" si="6"/>
        <v>0</v>
      </c>
      <c r="E81">
        <f t="shared" si="4"/>
        <v>0.69949350208798899</v>
      </c>
      <c r="F81">
        <f t="shared" si="7"/>
        <v>2.3414603386910228E-3</v>
      </c>
      <c r="G81">
        <f t="shared" si="5"/>
        <v>0.95425193429838651</v>
      </c>
    </row>
    <row r="82" spans="1:7">
      <c r="A82">
        <v>81</v>
      </c>
      <c r="B82">
        <v>3.6700000000000003E-2</v>
      </c>
      <c r="C82">
        <v>0</v>
      </c>
      <c r="D82">
        <f t="shared" si="6"/>
        <v>0</v>
      </c>
      <c r="E82">
        <f t="shared" si="4"/>
        <v>0.69949350208798899</v>
      </c>
      <c r="F82">
        <f t="shared" si="7"/>
        <v>2.2320716550189258E-3</v>
      </c>
      <c r="G82">
        <f t="shared" si="5"/>
        <v>0.95648400595340544</v>
      </c>
    </row>
    <row r="83" spans="1:7">
      <c r="A83">
        <v>82</v>
      </c>
      <c r="B83">
        <v>3.6700000000000003E-2</v>
      </c>
      <c r="C83">
        <v>0</v>
      </c>
      <c r="D83">
        <f t="shared" si="6"/>
        <v>0</v>
      </c>
      <c r="E83">
        <f t="shared" si="4"/>
        <v>0.69949350208798899</v>
      </c>
      <c r="F83">
        <f t="shared" si="7"/>
        <v>2.127469098420879E-3</v>
      </c>
      <c r="G83">
        <f t="shared" si="5"/>
        <v>0.95861147505182631</v>
      </c>
    </row>
    <row r="84" spans="1:7">
      <c r="A84">
        <v>83</v>
      </c>
      <c r="B84">
        <v>3.6700000000000003E-2</v>
      </c>
      <c r="C84">
        <v>0</v>
      </c>
      <c r="D84">
        <f t="shared" si="6"/>
        <v>0</v>
      </c>
      <c r="E84">
        <f t="shared" si="4"/>
        <v>0.69949350208798899</v>
      </c>
      <c r="F84">
        <f t="shared" si="7"/>
        <v>2.0274670057126506E-3</v>
      </c>
      <c r="G84">
        <f t="shared" si="5"/>
        <v>0.96063894205753897</v>
      </c>
    </row>
    <row r="85" spans="1:7">
      <c r="A85">
        <v>84</v>
      </c>
      <c r="B85">
        <v>3.6700000000000003E-2</v>
      </c>
      <c r="C85">
        <v>0</v>
      </c>
      <c r="D85">
        <f t="shared" si="6"/>
        <v>0</v>
      </c>
      <c r="E85">
        <f t="shared" si="4"/>
        <v>0.69949350208798899</v>
      </c>
      <c r="F85">
        <f t="shared" si="7"/>
        <v>1.9318850594201246E-3</v>
      </c>
      <c r="G85">
        <f t="shared" si="5"/>
        <v>0.96257082711695907</v>
      </c>
    </row>
    <row r="86" spans="1:7">
      <c r="A86">
        <v>85</v>
      </c>
      <c r="B86">
        <v>3.6700000000000003E-2</v>
      </c>
      <c r="C86">
        <v>0</v>
      </c>
      <c r="D86">
        <f t="shared" si="6"/>
        <v>0</v>
      </c>
      <c r="E86">
        <f t="shared" si="4"/>
        <v>0.69949350208798899</v>
      </c>
      <c r="F86">
        <f t="shared" si="7"/>
        <v>1.840548297574297E-3</v>
      </c>
      <c r="G86">
        <f t="shared" si="5"/>
        <v>0.96441137541453337</v>
      </c>
    </row>
    <row r="87" spans="1:7">
      <c r="A87">
        <v>86</v>
      </c>
      <c r="B87">
        <v>3.6700000000000003E-2</v>
      </c>
      <c r="C87">
        <v>0</v>
      </c>
      <c r="D87">
        <f t="shared" si="6"/>
        <v>0</v>
      </c>
      <c r="E87">
        <f t="shared" si="4"/>
        <v>0.69949350208798899</v>
      </c>
      <c r="F87">
        <f t="shared" si="7"/>
        <v>1.7532871040742569E-3</v>
      </c>
      <c r="G87">
        <f t="shared" si="5"/>
        <v>0.96616466251860766</v>
      </c>
    </row>
    <row r="88" spans="1:7">
      <c r="A88">
        <v>87</v>
      </c>
      <c r="B88">
        <v>3.6700000000000003E-2</v>
      </c>
      <c r="C88">
        <v>0</v>
      </c>
      <c r="D88">
        <f t="shared" si="6"/>
        <v>0</v>
      </c>
      <c r="E88">
        <f t="shared" si="4"/>
        <v>0.69949350208798899</v>
      </c>
      <c r="F88">
        <f t="shared" si="7"/>
        <v>1.6699371818576765E-3</v>
      </c>
      <c r="G88">
        <f t="shared" si="5"/>
        <v>0.96783459970046537</v>
      </c>
    </row>
    <row r="89" spans="1:7">
      <c r="A89">
        <v>88</v>
      </c>
      <c r="B89">
        <v>3.6700000000000003E-2</v>
      </c>
      <c r="C89">
        <v>0</v>
      </c>
      <c r="D89">
        <f t="shared" si="6"/>
        <v>0</v>
      </c>
      <c r="E89">
        <f t="shared" si="4"/>
        <v>0.69949350208798899</v>
      </c>
      <c r="F89">
        <f t="shared" si="7"/>
        <v>1.5903395109228601E-3</v>
      </c>
      <c r="G89">
        <f t="shared" si="5"/>
        <v>0.96942493921138828</v>
      </c>
    </row>
    <row r="90" spans="1:7">
      <c r="A90">
        <v>89</v>
      </c>
      <c r="B90">
        <v>3.6700000000000003E-2</v>
      </c>
      <c r="C90">
        <v>0</v>
      </c>
      <c r="D90">
        <f t="shared" si="6"/>
        <v>0</v>
      </c>
      <c r="E90">
        <f t="shared" si="4"/>
        <v>0.69949350208798899</v>
      </c>
      <c r="F90">
        <f t="shared" si="7"/>
        <v>1.5143402930660982E-3</v>
      </c>
      <c r="G90">
        <f t="shared" si="5"/>
        <v>0.97093927950445436</v>
      </c>
    </row>
    <row r="91" spans="1:7">
      <c r="A91">
        <v>90</v>
      </c>
      <c r="B91">
        <v>3.6700000000000003E-2</v>
      </c>
      <c r="C91">
        <v>0</v>
      </c>
      <c r="D91">
        <f t="shared" si="6"/>
        <v>0</v>
      </c>
      <c r="E91">
        <f t="shared" si="4"/>
        <v>0.69949350208798899</v>
      </c>
      <c r="F91">
        <f t="shared" si="7"/>
        <v>1.4417908850318931E-3</v>
      </c>
      <c r="G91">
        <f t="shared" si="5"/>
        <v>0.97238107038948629</v>
      </c>
    </row>
    <row r="92" spans="1:7">
      <c r="A92">
        <v>91</v>
      </c>
      <c r="B92">
        <v>3.6700000000000003E-2</v>
      </c>
      <c r="C92">
        <v>0</v>
      </c>
      <c r="D92">
        <f t="shared" si="6"/>
        <v>0</v>
      </c>
      <c r="E92">
        <f t="shared" si="4"/>
        <v>0.69949350208798899</v>
      </c>
      <c r="F92">
        <f t="shared" si="7"/>
        <v>1.3725477216204832E-3</v>
      </c>
      <c r="G92">
        <f t="shared" si="5"/>
        <v>0.97375361811110672</v>
      </c>
    </row>
    <row r="93" spans="1:7">
      <c r="A93">
        <v>92</v>
      </c>
      <c r="B93">
        <v>3.6700000000000003E-2</v>
      </c>
      <c r="C93">
        <v>0</v>
      </c>
      <c r="D93">
        <f t="shared" si="6"/>
        <v>0</v>
      </c>
      <c r="E93">
        <f t="shared" si="4"/>
        <v>0.69949350208798899</v>
      </c>
      <c r="F93">
        <f t="shared" si="7"/>
        <v>1.3064722301560831E-3</v>
      </c>
      <c r="G93">
        <f t="shared" si="5"/>
        <v>0.97506009034126284</v>
      </c>
    </row>
    <row r="94" spans="1:7">
      <c r="A94">
        <v>93</v>
      </c>
      <c r="B94">
        <v>3.6700000000000003E-2</v>
      </c>
      <c r="C94">
        <v>0</v>
      </c>
      <c r="D94">
        <f t="shared" si="6"/>
        <v>0</v>
      </c>
      <c r="E94">
        <f t="shared" si="4"/>
        <v>0.69949350208798899</v>
      </c>
      <c r="F94">
        <f t="shared" si="7"/>
        <v>1.2434307375894364E-3</v>
      </c>
      <c r="G94">
        <f t="shared" si="5"/>
        <v>0.97630352107885232</v>
      </c>
    </row>
    <row r="95" spans="1:7">
      <c r="A95">
        <v>94</v>
      </c>
      <c r="B95">
        <v>3.6700000000000003E-2</v>
      </c>
      <c r="C95">
        <v>0</v>
      </c>
      <c r="D95">
        <f t="shared" si="6"/>
        <v>0</v>
      </c>
      <c r="E95">
        <f t="shared" si="4"/>
        <v>0.69949350208798899</v>
      </c>
      <c r="F95">
        <f t="shared" si="7"/>
        <v>1.183294371388861E-3</v>
      </c>
      <c r="G95">
        <f t="shared" si="5"/>
        <v>0.97748681545024119</v>
      </c>
    </row>
    <row r="96" spans="1:7">
      <c r="A96">
        <v>95</v>
      </c>
      <c r="B96">
        <v>3.6700000000000003E-2</v>
      </c>
      <c r="C96">
        <v>0</v>
      </c>
      <c r="D96">
        <f t="shared" si="6"/>
        <v>0</v>
      </c>
      <c r="E96">
        <f t="shared" si="4"/>
        <v>0.69949350208798899</v>
      </c>
      <c r="F96">
        <f t="shared" si="7"/>
        <v>1.1259389552641475E-3</v>
      </c>
      <c r="G96">
        <f t="shared" si="5"/>
        <v>0.97861275440550533</v>
      </c>
    </row>
    <row r="97" spans="1:7">
      <c r="A97">
        <v>96</v>
      </c>
      <c r="B97">
        <v>3.6700000000000003E-2</v>
      </c>
      <c r="C97">
        <v>0</v>
      </c>
      <c r="D97">
        <f t="shared" si="6"/>
        <v>0</v>
      </c>
      <c r="E97">
        <f t="shared" si="4"/>
        <v>0.69949350208798899</v>
      </c>
      <c r="F97">
        <f t="shared" si="7"/>
        <v>1.0712449006667615E-3</v>
      </c>
      <c r="G97">
        <f t="shared" si="5"/>
        <v>0.97968399930617212</v>
      </c>
    </row>
    <row r="98" spans="1:7">
      <c r="A98">
        <v>97</v>
      </c>
      <c r="B98">
        <v>3.6700000000000003E-2</v>
      </c>
      <c r="C98">
        <v>0</v>
      </c>
      <c r="D98">
        <f t="shared" si="6"/>
        <v>0</v>
      </c>
      <c r="E98">
        <f t="shared" si="4"/>
        <v>0.69949350208798899</v>
      </c>
      <c r="F98">
        <f t="shared" si="7"/>
        <v>1.0190970949171083E-3</v>
      </c>
      <c r="G98">
        <f t="shared" si="5"/>
        <v>0.98070309640108921</v>
      </c>
    </row>
    <row r="99" spans="1:7">
      <c r="A99">
        <v>98</v>
      </c>
      <c r="B99">
        <v>3.6700000000000003E-2</v>
      </c>
      <c r="C99">
        <v>0</v>
      </c>
      <c r="D99">
        <f t="shared" si="6"/>
        <v>0</v>
      </c>
      <c r="E99">
        <f t="shared" si="4"/>
        <v>0.69949350208798899</v>
      </c>
      <c r="F99">
        <f t="shared" si="7"/>
        <v>9.6938478672456527E-4</v>
      </c>
      <c r="G99">
        <f t="shared" si="5"/>
        <v>0.98167248118781381</v>
      </c>
    </row>
    <row r="100" spans="1:7">
      <c r="A100">
        <v>99</v>
      </c>
      <c r="B100">
        <v>3.6700000000000003E-2</v>
      </c>
      <c r="C100">
        <v>0</v>
      </c>
      <c r="D100">
        <f t="shared" si="6"/>
        <v>0</v>
      </c>
      <c r="E100">
        <f t="shared" si="4"/>
        <v>0.69949350208798899</v>
      </c>
      <c r="F100">
        <f t="shared" si="7"/>
        <v>9.2200146978793521E-4</v>
      </c>
      <c r="G100">
        <f t="shared" si="5"/>
        <v>0.98259448265760174</v>
      </c>
    </row>
    <row r="101" spans="1:7">
      <c r="A101">
        <v>100</v>
      </c>
      <c r="B101">
        <v>3.6700000000000003E-2</v>
      </c>
      <c r="C101">
        <v>0</v>
      </c>
      <c r="D101">
        <f t="shared" si="6"/>
        <v>0</v>
      </c>
      <c r="E101">
        <f t="shared" si="4"/>
        <v>0.69949350208798899</v>
      </c>
      <c r="F101">
        <f t="shared" si="7"/>
        <v>8.7684476509248003E-4</v>
      </c>
      <c r="G101">
        <f t="shared" si="5"/>
        <v>0.98347132742269427</v>
      </c>
    </row>
    <row r="102" spans="1:7">
      <c r="A102">
        <v>101</v>
      </c>
      <c r="B102">
        <v>3.6700000000000003E-2</v>
      </c>
      <c r="C102">
        <v>0</v>
      </c>
      <c r="D102">
        <f t="shared" si="6"/>
        <v>0</v>
      </c>
      <c r="E102">
        <f t="shared" si="4"/>
        <v>0.69949350208798899</v>
      </c>
      <c r="F102">
        <f t="shared" si="7"/>
        <v>8.3381630245416265E-4</v>
      </c>
      <c r="G102">
        <f t="shared" si="5"/>
        <v>0.98430514372514843</v>
      </c>
    </row>
    <row r="103" spans="1:7">
      <c r="A103">
        <v>102</v>
      </c>
      <c r="B103">
        <v>3.6700000000000003E-2</v>
      </c>
      <c r="C103">
        <v>0</v>
      </c>
      <c r="D103">
        <f t="shared" si="6"/>
        <v>0</v>
      </c>
      <c r="E103">
        <f t="shared" si="4"/>
        <v>0.69949350208798899</v>
      </c>
      <c r="F103">
        <f t="shared" si="7"/>
        <v>7.9282160180179219E-4</v>
      </c>
      <c r="G103">
        <f t="shared" si="5"/>
        <v>0.98509796532695026</v>
      </c>
    </row>
    <row r="104" spans="1:7">
      <c r="A104">
        <v>103</v>
      </c>
      <c r="B104">
        <v>3.6700000000000003E-2</v>
      </c>
      <c r="C104">
        <v>0</v>
      </c>
      <c r="D104">
        <f t="shared" si="6"/>
        <v>0</v>
      </c>
      <c r="E104">
        <f t="shared" si="4"/>
        <v>0.69949350208798899</v>
      </c>
      <c r="F104">
        <f t="shared" si="7"/>
        <v>7.5376995463293385E-4</v>
      </c>
      <c r="G104">
        <f t="shared" si="5"/>
        <v>0.98585173528158321</v>
      </c>
    </row>
    <row r="105" spans="1:7">
      <c r="A105">
        <v>104</v>
      </c>
      <c r="B105">
        <v>3.6700000000000003E-2</v>
      </c>
      <c r="C105">
        <v>0</v>
      </c>
      <c r="D105">
        <f t="shared" si="6"/>
        <v>0</v>
      </c>
      <c r="E105">
        <f t="shared" si="4"/>
        <v>0.69949350208798899</v>
      </c>
      <c r="F105">
        <f t="shared" si="7"/>
        <v>7.1657430602935928E-4</v>
      </c>
      <c r="G105">
        <f t="shared" si="5"/>
        <v>0.98656830958761255</v>
      </c>
    </row>
    <row r="106" spans="1:7">
      <c r="A106">
        <v>105</v>
      </c>
      <c r="B106">
        <v>3.6700000000000003E-2</v>
      </c>
      <c r="C106">
        <v>0</v>
      </c>
      <c r="D106">
        <f t="shared" si="6"/>
        <v>0</v>
      </c>
      <c r="E106">
        <f t="shared" si="4"/>
        <v>0.69949350208798899</v>
      </c>
      <c r="F106">
        <f t="shared" si="7"/>
        <v>6.8115113757209592E-4</v>
      </c>
      <c r="G106">
        <f t="shared" si="5"/>
        <v>0.9872494607251846</v>
      </c>
    </row>
    <row r="107" spans="1:7">
      <c r="A107">
        <v>106</v>
      </c>
      <c r="B107">
        <v>3.6700000000000003E-2</v>
      </c>
      <c r="C107">
        <v>0</v>
      </c>
      <c r="D107">
        <f t="shared" si="6"/>
        <v>0</v>
      </c>
      <c r="E107">
        <f t="shared" si="4"/>
        <v>0.69949350208798899</v>
      </c>
      <c r="F107">
        <f t="shared" si="7"/>
        <v>6.4742035145443761E-4</v>
      </c>
      <c r="G107">
        <f t="shared" si="5"/>
        <v>0.98789688107663909</v>
      </c>
    </row>
    <row r="108" spans="1:7">
      <c r="A108">
        <v>107</v>
      </c>
      <c r="B108">
        <v>3.6700000000000003E-2</v>
      </c>
      <c r="C108">
        <v>0</v>
      </c>
      <c r="D108">
        <f t="shared" si="6"/>
        <v>0</v>
      </c>
      <c r="E108">
        <f t="shared" si="4"/>
        <v>0.69949350208798899</v>
      </c>
      <c r="F108">
        <f t="shared" si="7"/>
        <v>6.1530515605330409E-4</v>
      </c>
      <c r="G108">
        <f t="shared" si="5"/>
        <v>0.98851218623269244</v>
      </c>
    </row>
    <row r="109" spans="1:7">
      <c r="A109">
        <v>108</v>
      </c>
      <c r="B109">
        <v>3.6700000000000003E-2</v>
      </c>
      <c r="C109">
        <v>0</v>
      </c>
      <c r="D109">
        <f t="shared" si="6"/>
        <v>0</v>
      </c>
      <c r="E109">
        <f t="shared" si="4"/>
        <v>0.69949350208798899</v>
      </c>
      <c r="F109">
        <f t="shared" si="7"/>
        <v>5.8473195318477699E-4</v>
      </c>
      <c r="G109">
        <f t="shared" si="5"/>
        <v>0.98909691818587719</v>
      </c>
    </row>
    <row r="110" spans="1:7">
      <c r="A110">
        <v>109</v>
      </c>
      <c r="B110">
        <v>3.6700000000000003E-2</v>
      </c>
      <c r="C110">
        <v>0</v>
      </c>
      <c r="D110">
        <f t="shared" si="6"/>
        <v>0</v>
      </c>
      <c r="E110">
        <f t="shared" si="4"/>
        <v>0.69949350208798899</v>
      </c>
      <c r="F110">
        <f t="shared" si="7"/>
        <v>5.556302272382408E-4</v>
      </c>
      <c r="G110">
        <f t="shared" si="5"/>
        <v>0.98965254841311545</v>
      </c>
    </row>
    <row r="111" spans="1:7">
      <c r="A111">
        <v>110</v>
      </c>
      <c r="B111">
        <v>3.6700000000000003E-2</v>
      </c>
      <c r="C111">
        <v>0</v>
      </c>
      <c r="D111">
        <f t="shared" si="6"/>
        <v>0</v>
      </c>
      <c r="E111">
        <f t="shared" si="4"/>
        <v>0.69949350208798899</v>
      </c>
      <c r="F111">
        <f t="shared" si="7"/>
        <v>5.2793243635504623E-4</v>
      </c>
      <c r="G111">
        <f t="shared" si="5"/>
        <v>0.99018048084947052</v>
      </c>
    </row>
    <row r="112" spans="1:7">
      <c r="A112">
        <v>111</v>
      </c>
      <c r="B112">
        <v>3.6700000000000003E-2</v>
      </c>
      <c r="C112">
        <v>0</v>
      </c>
      <c r="D112">
        <f t="shared" si="6"/>
        <v>0</v>
      </c>
      <c r="E112">
        <f t="shared" si="4"/>
        <v>0.69949350208798899</v>
      </c>
      <c r="F112">
        <f t="shared" si="7"/>
        <v>5.0157390579178452E-4</v>
      </c>
      <c r="G112">
        <f t="shared" si="5"/>
        <v>0.99068205475526228</v>
      </c>
    </row>
    <row r="113" spans="1:7">
      <c r="A113">
        <v>112</v>
      </c>
      <c r="B113">
        <v>3.6700000000000003E-2</v>
      </c>
      <c r="C113">
        <v>0</v>
      </c>
      <c r="D113">
        <f t="shared" si="6"/>
        <v>0</v>
      </c>
      <c r="E113">
        <f t="shared" si="4"/>
        <v>0.69949350208798899</v>
      </c>
      <c r="F113">
        <f t="shared" si="7"/>
        <v>4.7649272358487861E-4</v>
      </c>
      <c r="G113">
        <f t="shared" si="5"/>
        <v>0.99115854747884713</v>
      </c>
    </row>
    <row r="114" spans="1:7">
      <c r="A114">
        <v>113</v>
      </c>
      <c r="B114">
        <v>3.6700000000000003E-2</v>
      </c>
      <c r="C114">
        <v>0</v>
      </c>
      <c r="D114">
        <f t="shared" si="6"/>
        <v>0</v>
      </c>
      <c r="E114">
        <f t="shared" si="4"/>
        <v>0.69949350208798899</v>
      </c>
      <c r="F114">
        <f t="shared" si="7"/>
        <v>4.5262963861207204E-4</v>
      </c>
      <c r="G114">
        <f t="shared" si="5"/>
        <v>0.99161117711745916</v>
      </c>
    </row>
    <row r="115" spans="1:7">
      <c r="A115">
        <v>114</v>
      </c>
      <c r="B115">
        <v>3.6700000000000003E-2</v>
      </c>
      <c r="C115">
        <v>0</v>
      </c>
      <c r="D115">
        <f t="shared" si="6"/>
        <v>0</v>
      </c>
      <c r="E115">
        <f t="shared" si="4"/>
        <v>0.69949350208798899</v>
      </c>
      <c r="F115">
        <f t="shared" si="7"/>
        <v>4.2992796112734522E-4</v>
      </c>
      <c r="G115">
        <f t="shared" si="5"/>
        <v>0.99204110507858656</v>
      </c>
    </row>
    <row r="116" spans="1:7">
      <c r="A116">
        <v>115</v>
      </c>
      <c r="B116">
        <v>3.6700000000000003E-2</v>
      </c>
      <c r="C116">
        <v>0</v>
      </c>
      <c r="D116">
        <f t="shared" si="6"/>
        <v>0</v>
      </c>
      <c r="E116">
        <f t="shared" si="4"/>
        <v>0.69949350208798899</v>
      </c>
      <c r="F116">
        <f t="shared" si="7"/>
        <v>4.0833346582863661E-4</v>
      </c>
      <c r="G116">
        <f t="shared" si="5"/>
        <v>0.99244943854441525</v>
      </c>
    </row>
    <row r="117" spans="1:7">
      <c r="A117">
        <v>116</v>
      </c>
      <c r="B117">
        <v>3.6700000000000003E-2</v>
      </c>
      <c r="C117">
        <v>0</v>
      </c>
      <c r="D117">
        <f t="shared" si="6"/>
        <v>0</v>
      </c>
      <c r="E117">
        <f t="shared" si="4"/>
        <v>0.69949350208798899</v>
      </c>
      <c r="F117">
        <f t="shared" si="7"/>
        <v>3.8779429750233934E-4</v>
      </c>
      <c r="G117">
        <f t="shared" si="5"/>
        <v>0.99283723284191761</v>
      </c>
    </row>
    <row r="118" spans="1:7">
      <c r="A118">
        <v>117</v>
      </c>
      <c r="B118">
        <v>3.6700000000000003E-2</v>
      </c>
      <c r="C118">
        <v>0</v>
      </c>
      <c r="D118">
        <f t="shared" si="6"/>
        <v>0</v>
      </c>
      <c r="E118">
        <f t="shared" si="4"/>
        <v>0.69949350208798899</v>
      </c>
      <c r="F118">
        <f t="shared" si="7"/>
        <v>3.6826087927473795E-4</v>
      </c>
      <c r="G118">
        <f t="shared" si="5"/>
        <v>0.99320549372119238</v>
      </c>
    </row>
    <row r="119" spans="1:7">
      <c r="A119">
        <v>118</v>
      </c>
      <c r="B119">
        <v>3.6700000000000003E-2</v>
      </c>
      <c r="C119">
        <v>0</v>
      </c>
      <c r="D119">
        <f t="shared" si="6"/>
        <v>0</v>
      </c>
      <c r="E119">
        <f t="shared" si="4"/>
        <v>0.69949350208798899</v>
      </c>
      <c r="F119">
        <f t="shared" si="7"/>
        <v>3.4968582348820587E-4</v>
      </c>
      <c r="G119">
        <f t="shared" si="5"/>
        <v>0.99355517954468053</v>
      </c>
    </row>
    <row r="120" spans="1:7">
      <c r="A120">
        <v>119</v>
      </c>
      <c r="B120">
        <v>3.6700000000000003E-2</v>
      </c>
      <c r="C120">
        <v>0</v>
      </c>
      <c r="D120">
        <f t="shared" si="6"/>
        <v>0</v>
      </c>
      <c r="E120">
        <f t="shared" si="4"/>
        <v>0.69949350208798899</v>
      </c>
      <c r="F120">
        <f t="shared" si="7"/>
        <v>3.3202384520898036E-4</v>
      </c>
      <c r="G120">
        <f t="shared" si="5"/>
        <v>0.99388720338988956</v>
      </c>
    </row>
    <row r="121" spans="1:7">
      <c r="A121">
        <v>120</v>
      </c>
      <c r="B121">
        <v>3.6700000000000003E-2</v>
      </c>
      <c r="C121">
        <v>0</v>
      </c>
      <c r="D121">
        <f t="shared" si="6"/>
        <v>0</v>
      </c>
      <c r="E121">
        <f t="shared" si="4"/>
        <v>0.69949350208798899</v>
      </c>
      <c r="F121">
        <f t="shared" si="7"/>
        <v>3.1523167836356098E-4</v>
      </c>
      <c r="G121">
        <f t="shared" si="5"/>
        <v>0.99420243506825312</v>
      </c>
    </row>
    <row r="122" spans="1:7">
      <c r="A122">
        <v>121</v>
      </c>
      <c r="B122">
        <v>3.6700000000000003E-2</v>
      </c>
      <c r="C122">
        <v>0</v>
      </c>
      <c r="D122">
        <f t="shared" si="6"/>
        <v>0</v>
      </c>
      <c r="E122">
        <f t="shared" si="4"/>
        <v>0.69949350208798899</v>
      </c>
      <c r="F122">
        <f t="shared" si="7"/>
        <v>2.992679944921144E-4</v>
      </c>
      <c r="G122">
        <f t="shared" si="5"/>
        <v>0.99450170306274521</v>
      </c>
    </row>
    <row r="123" spans="1:7">
      <c r="A123">
        <v>122</v>
      </c>
      <c r="B123">
        <v>3.6700000000000003E-2</v>
      </c>
      <c r="C123">
        <v>0</v>
      </c>
      <c r="D123">
        <f t="shared" si="6"/>
        <v>0</v>
      </c>
      <c r="E123">
        <f t="shared" si="4"/>
        <v>0.69949350208798899</v>
      </c>
      <c r="F123">
        <f t="shared" si="7"/>
        <v>2.8409332409963972E-4</v>
      </c>
      <c r="G123">
        <f t="shared" si="5"/>
        <v>0.99478579638684483</v>
      </c>
    </row>
    <row r="124" spans="1:7">
      <c r="A124">
        <v>123</v>
      </c>
      <c r="B124">
        <v>3.6700000000000003E-2</v>
      </c>
      <c r="C124">
        <v>0</v>
      </c>
      <c r="D124">
        <f t="shared" si="6"/>
        <v>0</v>
      </c>
      <c r="E124">
        <f t="shared" si="4"/>
        <v>0.69949350208798899</v>
      </c>
      <c r="F124">
        <f t="shared" si="7"/>
        <v>2.6966998057894855E-4</v>
      </c>
      <c r="G124">
        <f t="shared" si="5"/>
        <v>0.99505546636742381</v>
      </c>
    </row>
    <row r="125" spans="1:7">
      <c r="A125">
        <v>124</v>
      </c>
      <c r="B125">
        <v>3.6700000000000003E-2</v>
      </c>
      <c r="C125">
        <v>0</v>
      </c>
      <c r="D125">
        <f t="shared" si="6"/>
        <v>0</v>
      </c>
      <c r="E125">
        <f t="shared" si="4"/>
        <v>0.69949350208798899</v>
      </c>
      <c r="F125">
        <f t="shared" si="7"/>
        <v>2.55961986673658E-4</v>
      </c>
      <c r="G125">
        <f t="shared" si="5"/>
        <v>0.99531142835409747</v>
      </c>
    </row>
    <row r="126" spans="1:7">
      <c r="A126">
        <v>125</v>
      </c>
      <c r="B126">
        <v>3.6700000000000003E-2</v>
      </c>
      <c r="C126">
        <v>0</v>
      </c>
      <c r="D126">
        <f t="shared" si="6"/>
        <v>0</v>
      </c>
      <c r="E126">
        <f t="shared" si="4"/>
        <v>0.69949350208798899</v>
      </c>
      <c r="F126">
        <f t="shared" si="7"/>
        <v>2.4293500344432231E-4</v>
      </c>
      <c r="G126">
        <f t="shared" si="5"/>
        <v>0.99555436335754177</v>
      </c>
    </row>
    <row r="127" spans="1:7">
      <c r="A127">
        <v>126</v>
      </c>
      <c r="B127">
        <v>3.6700000000000003E-2</v>
      </c>
      <c r="C127">
        <v>0</v>
      </c>
      <c r="D127">
        <f t="shared" si="6"/>
        <v>0</v>
      </c>
      <c r="E127">
        <f t="shared" si="4"/>
        <v>0.69949350208798899</v>
      </c>
      <c r="F127">
        <f t="shared" si="7"/>
        <v>2.3055626169645097E-4</v>
      </c>
      <c r="G127">
        <f t="shared" si="5"/>
        <v>0.99578491961923821</v>
      </c>
    </row>
    <row r="128" spans="1:7">
      <c r="A128">
        <v>127</v>
      </c>
      <c r="B128">
        <v>3.6700000000000003E-2</v>
      </c>
      <c r="C128">
        <v>0</v>
      </c>
      <c r="D128">
        <f t="shared" si="6"/>
        <v>0</v>
      </c>
      <c r="E128">
        <f t="shared" si="4"/>
        <v>0.69949350208798899</v>
      </c>
      <c r="F128">
        <f t="shared" si="7"/>
        <v>2.1879449582542373E-4</v>
      </c>
      <c r="G128">
        <f t="shared" si="5"/>
        <v>0.99600371411506361</v>
      </c>
    </row>
    <row r="129" spans="1:7">
      <c r="A129">
        <v>128</v>
      </c>
      <c r="B129">
        <v>3.6700000000000003E-2</v>
      </c>
      <c r="C129">
        <v>0</v>
      </c>
      <c r="D129">
        <f t="shared" si="6"/>
        <v>0</v>
      </c>
      <c r="E129">
        <f t="shared" si="4"/>
        <v>0.69949350208798899</v>
      </c>
      <c r="F129">
        <f t="shared" si="7"/>
        <v>2.0761988003015577E-4</v>
      </c>
      <c r="G129">
        <f t="shared" si="5"/>
        <v>0.99621133399509376</v>
      </c>
    </row>
    <row r="130" spans="1:7">
      <c r="A130">
        <v>129</v>
      </c>
      <c r="B130">
        <v>3.6700000000000003E-2</v>
      </c>
      <c r="C130">
        <v>0</v>
      </c>
      <c r="D130">
        <f t="shared" si="6"/>
        <v>0</v>
      </c>
      <c r="E130">
        <f t="shared" si="4"/>
        <v>0.69949350208798899</v>
      </c>
      <c r="F130">
        <f t="shared" si="7"/>
        <v>1.9700396684472829E-4</v>
      </c>
      <c r="G130">
        <f t="shared" si="5"/>
        <v>0.99640833796193851</v>
      </c>
    </row>
    <row r="131" spans="1:7">
      <c r="A131">
        <v>130</v>
      </c>
      <c r="B131">
        <v>3.6700000000000003E-2</v>
      </c>
      <c r="C131">
        <v>0</v>
      </c>
      <c r="D131">
        <f t="shared" si="6"/>
        <v>0</v>
      </c>
      <c r="E131">
        <f t="shared" si="4"/>
        <v>0.69949350208798899</v>
      </c>
      <c r="F131">
        <f t="shared" si="7"/>
        <v>1.8691962793504084E-4</v>
      </c>
      <c r="G131">
        <f t="shared" si="5"/>
        <v>0.99659525758987355</v>
      </c>
    </row>
    <row r="132" spans="1:7">
      <c r="A132">
        <v>131</v>
      </c>
      <c r="B132">
        <v>3.6700000000000003E-2</v>
      </c>
      <c r="C132">
        <v>0</v>
      </c>
      <c r="D132">
        <f t="shared" si="6"/>
        <v>0</v>
      </c>
      <c r="E132">
        <f t="shared" ref="E132:E141" si="8">D132+E131</f>
        <v>0.69949350208798899</v>
      </c>
      <c r="F132">
        <f t="shared" si="7"/>
        <v>1.7734099710580117E-4</v>
      </c>
      <c r="G132">
        <f t="shared" ref="G132:G141" si="9">F132+G131</f>
        <v>0.99677259858697931</v>
      </c>
    </row>
    <row r="133" spans="1:7">
      <c r="A133">
        <v>132</v>
      </c>
      <c r="B133">
        <v>3.6700000000000003E-2</v>
      </c>
      <c r="C133">
        <v>0</v>
      </c>
      <c r="D133">
        <f t="shared" si="6"/>
        <v>0</v>
      </c>
      <c r="E133">
        <f t="shared" si="8"/>
        <v>0.69949350208798899</v>
      </c>
      <c r="F133">
        <f t="shared" si="7"/>
        <v>1.6824341546182097E-4</v>
      </c>
      <c r="G133">
        <f t="shared" si="9"/>
        <v>0.99694084200244115</v>
      </c>
    </row>
    <row r="134" spans="1:7">
      <c r="A134">
        <v>133</v>
      </c>
      <c r="B134">
        <v>3.6700000000000003E-2</v>
      </c>
      <c r="C134">
        <v>0</v>
      </c>
      <c r="D134">
        <f t="shared" ref="D134:D141" si="10">A134*B133*C134*$B$142</f>
        <v>0</v>
      </c>
      <c r="E134">
        <f t="shared" si="8"/>
        <v>0.69949350208798899</v>
      </c>
      <c r="F134">
        <f t="shared" ref="F134:F141" si="11">$B$142*$B$142*A134*(1-$B$142)^(A134-1)</f>
        <v>1.5960337866657712E-4</v>
      </c>
      <c r="G134">
        <f t="shared" si="9"/>
        <v>0.99710044538110776</v>
      </c>
    </row>
    <row r="135" spans="1:7">
      <c r="A135">
        <v>134</v>
      </c>
      <c r="B135">
        <v>3.6700000000000003E-2</v>
      </c>
      <c r="C135">
        <v>0</v>
      </c>
      <c r="D135">
        <f t="shared" si="10"/>
        <v>0</v>
      </c>
      <c r="E135">
        <f t="shared" si="8"/>
        <v>0.69949350208798899</v>
      </c>
      <c r="F135">
        <f t="shared" si="11"/>
        <v>1.5139848624030094E-4</v>
      </c>
      <c r="G135">
        <f t="shared" si="9"/>
        <v>0.99725184386734811</v>
      </c>
    </row>
    <row r="136" spans="1:7">
      <c r="A136">
        <v>135</v>
      </c>
      <c r="B136">
        <v>3.6700000000000003E-2</v>
      </c>
      <c r="C136">
        <v>0</v>
      </c>
      <c r="D136">
        <f t="shared" si="10"/>
        <v>0</v>
      </c>
      <c r="E136">
        <f t="shared" si="8"/>
        <v>0.69949350208798899</v>
      </c>
      <c r="F136">
        <f t="shared" si="11"/>
        <v>1.4360739283943865E-4</v>
      </c>
      <c r="G136">
        <f t="shared" si="9"/>
        <v>0.99739545126018758</v>
      </c>
    </row>
    <row r="137" spans="1:7">
      <c r="A137">
        <v>136</v>
      </c>
      <c r="B137">
        <v>3.6700000000000003E-2</v>
      </c>
      <c r="C137">
        <v>0</v>
      </c>
      <c r="D137">
        <f t="shared" si="10"/>
        <v>0</v>
      </c>
      <c r="E137">
        <f t="shared" si="8"/>
        <v>0.69949350208798899</v>
      </c>
      <c r="F137">
        <f t="shared" si="11"/>
        <v>1.3620976145915125E-4</v>
      </c>
      <c r="G137">
        <f t="shared" si="9"/>
        <v>0.9975316610216467</v>
      </c>
    </row>
    <row r="138" spans="1:7">
      <c r="A138">
        <v>137</v>
      </c>
      <c r="B138">
        <v>3.6700000000000003E-2</v>
      </c>
      <c r="C138">
        <v>0</v>
      </c>
      <c r="D138">
        <f t="shared" si="10"/>
        <v>0</v>
      </c>
      <c r="E138">
        <f t="shared" si="8"/>
        <v>0.69949350208798899</v>
      </c>
      <c r="F138">
        <f t="shared" si="11"/>
        <v>1.2918621850056819E-4</v>
      </c>
      <c r="G138">
        <f t="shared" si="9"/>
        <v>0.99766084724014725</v>
      </c>
    </row>
    <row r="139" spans="1:7">
      <c r="A139">
        <v>138</v>
      </c>
      <c r="B139">
        <v>3.6700000000000003E-2</v>
      </c>
      <c r="C139">
        <v>0</v>
      </c>
      <c r="D139">
        <f t="shared" si="10"/>
        <v>0</v>
      </c>
      <c r="E139">
        <f t="shared" si="8"/>
        <v>0.69949350208798899</v>
      </c>
      <c r="F139">
        <f t="shared" si="11"/>
        <v>1.2251831064474922E-4</v>
      </c>
      <c r="G139">
        <f t="shared" si="9"/>
        <v>0.99778336555079206</v>
      </c>
    </row>
    <row r="140" spans="1:7">
      <c r="A140">
        <v>139</v>
      </c>
      <c r="B140">
        <v>3.6700000000000003E-2</v>
      </c>
      <c r="C140">
        <v>0</v>
      </c>
      <c r="D140">
        <f t="shared" si="10"/>
        <v>0</v>
      </c>
      <c r="E140">
        <f t="shared" si="8"/>
        <v>0.69949350208798899</v>
      </c>
      <c r="F140">
        <f t="shared" si="11"/>
        <v>1.1618846347571842E-4</v>
      </c>
      <c r="G140">
        <f t="shared" si="9"/>
        <v>0.99789955401426778</v>
      </c>
    </row>
    <row r="141" spans="1:7">
      <c r="A141">
        <v>140</v>
      </c>
      <c r="B141">
        <v>0</v>
      </c>
      <c r="C141">
        <v>1</v>
      </c>
      <c r="D141">
        <f t="shared" si="10"/>
        <v>0.30050649791201256</v>
      </c>
      <c r="E141">
        <f t="shared" si="8"/>
        <v>1.0000000000000016</v>
      </c>
      <c r="F141">
        <f t="shared" si="11"/>
        <v>1.1017994179549825E-4</v>
      </c>
      <c r="G141">
        <f t="shared" si="9"/>
        <v>0.99800973395606329</v>
      </c>
    </row>
    <row r="142" spans="1:7">
      <c r="A142" t="s">
        <v>6</v>
      </c>
      <c r="B142">
        <f>1/(1+SUM(B2:B141))</f>
        <v>5.8487056814327074E-2</v>
      </c>
      <c r="D142">
        <f>SUM(D2:D141)</f>
        <v>1.0000000000000016</v>
      </c>
      <c r="F142" s="8">
        <f>SUM(F2:F141)</f>
        <v>0.99800973395606329</v>
      </c>
    </row>
    <row r="145" spans="10:10" ht="15">
      <c r="J145" s="3"/>
    </row>
  </sheetData>
  <phoneticPr fontId="1" type="noConversion"/>
  <pageMargins left="0.75" right="0.75" top="1" bottom="1" header="0.5" footer="0.5"/>
  <headerFooter alignWithMargins="0"/>
  <drawing r:id="rId1"/>
</worksheet>
</file>

<file path=xl/worksheets/sheet8.xml><?xml version="1.0" encoding="utf-8"?>
<worksheet xmlns="http://schemas.openxmlformats.org/spreadsheetml/2006/main" xmlns:r="http://schemas.openxmlformats.org/officeDocument/2006/relationships">
  <dimension ref="A1:J67"/>
  <sheetViews>
    <sheetView workbookViewId="0">
      <selection activeCell="I8" sqref="I8"/>
    </sheetView>
  </sheetViews>
  <sheetFormatPr defaultRowHeight="12.75"/>
  <sheetData>
    <row r="1" spans="1:10">
      <c r="A1" t="s">
        <v>0</v>
      </c>
      <c r="B1" t="s">
        <v>11</v>
      </c>
      <c r="C1" t="s">
        <v>12</v>
      </c>
      <c r="D1" t="s">
        <v>5</v>
      </c>
      <c r="E1" t="s">
        <v>7</v>
      </c>
      <c r="F1" t="s">
        <v>3</v>
      </c>
      <c r="G1" t="s">
        <v>8</v>
      </c>
      <c r="J1" s="2"/>
    </row>
    <row r="2" spans="1:10">
      <c r="A2">
        <v>1</v>
      </c>
      <c r="B2" s="6">
        <v>0.30819999999999997</v>
      </c>
      <c r="C2" s="6">
        <v>0.69179999999999997</v>
      </c>
      <c r="D2" s="6">
        <f>A2*1*C2*B64</f>
        <v>0.38712926692781208</v>
      </c>
      <c r="E2" s="6">
        <f>D2</f>
        <v>0.38712926692781208</v>
      </c>
      <c r="F2" s="6">
        <f>$B$64*$B$64*A2*(1-$B$64)^(A2-1)</f>
        <v>0.31314890324293893</v>
      </c>
      <c r="G2" s="6">
        <f>F2</f>
        <v>0.31314890324293893</v>
      </c>
    </row>
    <row r="3" spans="1:10">
      <c r="A3">
        <v>2</v>
      </c>
      <c r="B3" s="6">
        <v>0.1305</v>
      </c>
      <c r="C3" s="6">
        <v>0.57657365347177159</v>
      </c>
      <c r="D3" s="6">
        <f>A3*B2*C3*$B$64</f>
        <v>0.1988808058198098</v>
      </c>
      <c r="E3" s="6">
        <f>D3+E2</f>
        <v>0.58601007274762185</v>
      </c>
      <c r="F3" s="6">
        <f t="shared" ref="F3:F63" si="0">$B$64*$B$64*A3*(1-$B$64)^(A3-1)</f>
        <v>0.2758233764434167</v>
      </c>
      <c r="G3" s="6">
        <f>F3+G2</f>
        <v>0.58897227968635568</v>
      </c>
    </row>
    <row r="4" spans="1:10">
      <c r="A4">
        <v>3</v>
      </c>
      <c r="B4" s="6">
        <v>6.8400000000000002E-2</v>
      </c>
      <c r="C4" s="6">
        <v>0.47586206896551719</v>
      </c>
      <c r="D4" s="6">
        <f t="shared" ref="D4:D63" si="1">A4*B3*C4*$B$64</f>
        <v>0.10425293788472303</v>
      </c>
      <c r="E4" s="6">
        <f t="shared" ref="E4:E63" si="2">D4+E3</f>
        <v>0.69026301063234485</v>
      </c>
      <c r="F4" s="6">
        <f t="shared" si="0"/>
        <v>0.18221012640819995</v>
      </c>
      <c r="G4" s="6">
        <f t="shared" ref="G4:G63" si="3">F4+G3</f>
        <v>0.77118240609455557</v>
      </c>
    </row>
    <row r="5" spans="1:10">
      <c r="A5">
        <v>4</v>
      </c>
      <c r="B5" s="6">
        <v>3.7199999999999997E-2</v>
      </c>
      <c r="C5" s="6">
        <v>0.45614035087719307</v>
      </c>
      <c r="D5" s="6">
        <f t="shared" si="1"/>
        <v>6.9837716843872452E-2</v>
      </c>
      <c r="E5" s="6">
        <f t="shared" si="2"/>
        <v>0.76010072747621726</v>
      </c>
      <c r="F5" s="6">
        <f t="shared" si="0"/>
        <v>0.10699449317907353</v>
      </c>
      <c r="G5" s="6">
        <f t="shared" si="3"/>
        <v>0.87817689927362907</v>
      </c>
    </row>
    <row r="6" spans="1:10">
      <c r="A6">
        <v>5</v>
      </c>
      <c r="B6" s="6">
        <v>2.69E-2</v>
      </c>
      <c r="C6" s="6">
        <v>0.2768817204301075</v>
      </c>
      <c r="D6" s="6">
        <f t="shared" si="1"/>
        <v>2.8819250139899281E-2</v>
      </c>
      <c r="E6" s="6">
        <f t="shared" si="2"/>
        <v>0.78891997761611654</v>
      </c>
      <c r="F6" s="6">
        <f t="shared" si="0"/>
        <v>5.8900857674825703E-2</v>
      </c>
      <c r="G6" s="6">
        <f t="shared" si="3"/>
        <v>0.93707775694845474</v>
      </c>
    </row>
    <row r="7" spans="1:10">
      <c r="A7">
        <v>6</v>
      </c>
      <c r="B7" s="6">
        <v>2.1000000000000001E-2</v>
      </c>
      <c r="C7" s="6">
        <v>0.21933085501858729</v>
      </c>
      <c r="D7" s="6">
        <f t="shared" si="1"/>
        <v>1.9809736989367655E-2</v>
      </c>
      <c r="E7" s="6">
        <f t="shared" si="2"/>
        <v>0.80872971460548415</v>
      </c>
      <c r="F7" s="6">
        <f t="shared" si="0"/>
        <v>3.1128130939062887E-2</v>
      </c>
      <c r="G7" s="6">
        <f t="shared" si="3"/>
        <v>0.9682058878875176</v>
      </c>
    </row>
    <row r="8" spans="1:10">
      <c r="A8">
        <v>7</v>
      </c>
      <c r="B8" s="6">
        <v>1.7299999999999999E-2</v>
      </c>
      <c r="C8" s="6">
        <v>0.17619047619047623</v>
      </c>
      <c r="D8" s="6">
        <f t="shared" si="1"/>
        <v>1.4493564633463917E-2</v>
      </c>
      <c r="E8" s="6">
        <f t="shared" si="2"/>
        <v>0.82322327923894811</v>
      </c>
      <c r="F8" s="6">
        <f t="shared" si="0"/>
        <v>1.5993739353040229E-2</v>
      </c>
      <c r="G8" s="6">
        <f t="shared" si="3"/>
        <v>0.98419962724055787</v>
      </c>
    </row>
    <row r="9" spans="1:10">
      <c r="A9">
        <v>8</v>
      </c>
      <c r="B9" s="6">
        <v>1.2999999999999999E-2</v>
      </c>
      <c r="C9" s="6">
        <v>0.24855491329479773</v>
      </c>
      <c r="D9" s="6">
        <f t="shared" si="1"/>
        <v>1.9250139899272534E-2</v>
      </c>
      <c r="E9" s="6">
        <f t="shared" si="2"/>
        <v>0.8424734191382206</v>
      </c>
      <c r="F9" s="6">
        <f t="shared" si="0"/>
        <v>8.0499306872444838E-3</v>
      </c>
      <c r="G9" s="6">
        <f t="shared" si="3"/>
        <v>0.99224955792780234</v>
      </c>
    </row>
    <row r="10" spans="1:10">
      <c r="A10">
        <v>9</v>
      </c>
      <c r="B10" s="6">
        <v>1.1599999999999999E-2</v>
      </c>
      <c r="C10" s="6">
        <v>0.10769230769230775</v>
      </c>
      <c r="D10" s="6">
        <f t="shared" si="1"/>
        <v>7.0509233351986637E-3</v>
      </c>
      <c r="E10" s="6">
        <f t="shared" si="2"/>
        <v>0.84952434247341924</v>
      </c>
      <c r="F10" s="6">
        <f t="shared" si="0"/>
        <v>3.9883645115943375E-3</v>
      </c>
      <c r="G10" s="6">
        <f t="shared" si="3"/>
        <v>0.99623792243939668</v>
      </c>
    </row>
    <row r="11" spans="1:10">
      <c r="A11">
        <v>10</v>
      </c>
      <c r="B11" s="6">
        <v>1.09E-2</v>
      </c>
      <c r="C11" s="6">
        <v>6.0344827586206851E-2</v>
      </c>
      <c r="D11" s="6">
        <f t="shared" si="1"/>
        <v>3.9171796306659186E-3</v>
      </c>
      <c r="E11" s="6">
        <f t="shared" si="2"/>
        <v>0.85344152210408519</v>
      </c>
      <c r="F11" s="6">
        <f t="shared" si="0"/>
        <v>1.9516525962971723E-3</v>
      </c>
      <c r="G11" s="6">
        <f t="shared" si="3"/>
        <v>0.99818957503569383</v>
      </c>
    </row>
    <row r="12" spans="1:10">
      <c r="A12">
        <v>11</v>
      </c>
      <c r="B12" s="6">
        <v>1.01E-2</v>
      </c>
      <c r="C12" s="6">
        <v>7.3394495412844041E-2</v>
      </c>
      <c r="D12" s="6">
        <f t="shared" si="1"/>
        <v>4.9244543928371595E-3</v>
      </c>
      <c r="E12" s="6">
        <f t="shared" si="2"/>
        <v>0.85836597649692237</v>
      </c>
      <c r="F12" s="6">
        <f t="shared" si="0"/>
        <v>9.4546483078593259E-4</v>
      </c>
      <c r="G12" s="6">
        <f t="shared" si="3"/>
        <v>0.99913503986647978</v>
      </c>
    </row>
    <row r="13" spans="1:10">
      <c r="A13">
        <v>12</v>
      </c>
      <c r="B13" s="6">
        <v>7.6E-3</v>
      </c>
      <c r="C13" s="6">
        <v>0.24752475247524752</v>
      </c>
      <c r="D13" s="6">
        <f t="shared" si="1"/>
        <v>1.6787912702853951E-2</v>
      </c>
      <c r="E13" s="6">
        <f t="shared" si="2"/>
        <v>0.87515388919977632</v>
      </c>
      <c r="F13" s="6">
        <f t="shared" si="0"/>
        <v>4.5423868657182401E-4</v>
      </c>
      <c r="G13" s="6">
        <f t="shared" si="3"/>
        <v>0.99958927855305157</v>
      </c>
    </row>
    <row r="14" spans="1:10">
      <c r="A14">
        <v>13</v>
      </c>
      <c r="B14" s="6">
        <v>7.1999999999999998E-3</v>
      </c>
      <c r="C14" s="6">
        <v>5.2631578947368474E-2</v>
      </c>
      <c r="D14" s="6">
        <f t="shared" si="1"/>
        <v>2.9099048684946877E-3</v>
      </c>
      <c r="E14" s="6">
        <f t="shared" si="2"/>
        <v>0.87806379406827106</v>
      </c>
      <c r="F14" s="6">
        <f t="shared" si="0"/>
        <v>2.167187093040631E-4</v>
      </c>
      <c r="G14" s="6">
        <f t="shared" si="3"/>
        <v>0.99980599726235564</v>
      </c>
    </row>
    <row r="15" spans="1:10">
      <c r="A15">
        <v>14</v>
      </c>
      <c r="B15" s="6">
        <v>6.7999999999999996E-3</v>
      </c>
      <c r="C15" s="6">
        <v>5.555555555555558E-2</v>
      </c>
      <c r="D15" s="6">
        <f t="shared" si="1"/>
        <v>3.133743704532739E-3</v>
      </c>
      <c r="E15" s="6">
        <f t="shared" si="2"/>
        <v>0.88119753777280385</v>
      </c>
      <c r="F15" s="6">
        <f t="shared" si="0"/>
        <v>1.0278536176282407E-4</v>
      </c>
      <c r="G15" s="6">
        <f t="shared" si="3"/>
        <v>0.99990878262411842</v>
      </c>
    </row>
    <row r="16" spans="1:10">
      <c r="A16">
        <v>15</v>
      </c>
      <c r="B16" s="6">
        <v>6.4999999999999997E-3</v>
      </c>
      <c r="C16" s="6">
        <v>4.4117647058823484E-2</v>
      </c>
      <c r="D16" s="6">
        <f t="shared" si="1"/>
        <v>2.5181869054280901E-3</v>
      </c>
      <c r="E16" s="6">
        <f t="shared" si="2"/>
        <v>0.8837157246782319</v>
      </c>
      <c r="F16" s="6">
        <f t="shared" si="0"/>
        <v>4.8500327588541749E-5</v>
      </c>
      <c r="G16" s="6">
        <f t="shared" si="3"/>
        <v>0.99995728295170694</v>
      </c>
    </row>
    <row r="17" spans="1:7">
      <c r="A17">
        <v>16</v>
      </c>
      <c r="B17" s="6">
        <v>5.4999999999999997E-3</v>
      </c>
      <c r="C17" s="6">
        <v>0.15384615384615385</v>
      </c>
      <c r="D17" s="6">
        <f t="shared" si="1"/>
        <v>8.9535534415221066E-3</v>
      </c>
      <c r="E17" s="6">
        <f t="shared" si="2"/>
        <v>0.89266927811975405</v>
      </c>
      <c r="F17" s="6">
        <f t="shared" si="0"/>
        <v>2.2783664428088698E-5</v>
      </c>
      <c r="G17" s="6">
        <f t="shared" si="3"/>
        <v>0.99998006661613503</v>
      </c>
    </row>
    <row r="18" spans="1:7">
      <c r="A18">
        <v>17</v>
      </c>
      <c r="B18" s="6">
        <v>5.4000000000000003E-3</v>
      </c>
      <c r="C18" s="6">
        <v>1.8181818181818077E-2</v>
      </c>
      <c r="D18" s="6">
        <f t="shared" si="1"/>
        <v>9.513150531617184E-4</v>
      </c>
      <c r="E18" s="6">
        <f t="shared" si="2"/>
        <v>0.89362059317291576</v>
      </c>
      <c r="F18" s="6">
        <f t="shared" si="0"/>
        <v>1.0661116619452944E-5</v>
      </c>
      <c r="G18" s="6">
        <f t="shared" si="3"/>
        <v>0.99999072773275444</v>
      </c>
    </row>
    <row r="19" spans="1:7">
      <c r="A19">
        <v>18</v>
      </c>
      <c r="B19" s="6">
        <v>5.0000000000000001E-3</v>
      </c>
      <c r="C19" s="6">
        <v>7.407407407407407E-2</v>
      </c>
      <c r="D19" s="6">
        <f t="shared" si="1"/>
        <v>4.0290990486849488E-3</v>
      </c>
      <c r="E19" s="6">
        <f t="shared" si="2"/>
        <v>0.89764969222160074</v>
      </c>
      <c r="F19" s="6">
        <f t="shared" si="0"/>
        <v>4.9713742398094194E-6</v>
      </c>
      <c r="G19" s="6">
        <f t="shared" si="3"/>
        <v>0.99999569910699426</v>
      </c>
    </row>
    <row r="20" spans="1:7">
      <c r="A20">
        <v>19</v>
      </c>
      <c r="B20" s="6">
        <v>4.7999999999999996E-3</v>
      </c>
      <c r="C20" s="6">
        <v>4.0000000000000147E-2</v>
      </c>
      <c r="D20" s="6">
        <f t="shared" si="1"/>
        <v>2.1264689423615081E-3</v>
      </c>
      <c r="E20" s="6">
        <f t="shared" si="2"/>
        <v>0.8997761611639622</v>
      </c>
      <c r="F20" s="6">
        <f t="shared" si="0"/>
        <v>2.3110414415180689E-6</v>
      </c>
      <c r="G20" s="6">
        <f t="shared" si="3"/>
        <v>0.99999801014843581</v>
      </c>
    </row>
    <row r="21" spans="1:7">
      <c r="A21">
        <v>20</v>
      </c>
      <c r="B21" s="6">
        <v>4.3E-3</v>
      </c>
      <c r="C21" s="6">
        <v>0.10416666666666663</v>
      </c>
      <c r="D21" s="6">
        <f t="shared" si="1"/>
        <v>5.595970900951314E-3</v>
      </c>
      <c r="E21" s="6">
        <f t="shared" si="2"/>
        <v>0.90537213206491352</v>
      </c>
      <c r="F21" s="6">
        <f t="shared" si="0"/>
        <v>1.0713572376371568E-6</v>
      </c>
      <c r="G21" s="6">
        <f t="shared" si="3"/>
        <v>0.9999990815056734</v>
      </c>
    </row>
    <row r="22" spans="1:7">
      <c r="A22">
        <v>21</v>
      </c>
      <c r="B22" s="6">
        <v>4.1000000000000003E-3</v>
      </c>
      <c r="C22" s="6">
        <v>4.6511627906976716E-2</v>
      </c>
      <c r="D22" s="6">
        <f t="shared" si="1"/>
        <v>2.3503077783995521E-3</v>
      </c>
      <c r="E22" s="6">
        <f t="shared" si="2"/>
        <v>0.90772243984331302</v>
      </c>
      <c r="F22" s="6">
        <f t="shared" si="0"/>
        <v>4.9542028725319769E-7</v>
      </c>
      <c r="G22" s="6">
        <f t="shared" si="3"/>
        <v>0.99999957692596064</v>
      </c>
    </row>
    <row r="23" spans="1:7">
      <c r="A23">
        <v>22</v>
      </c>
      <c r="B23" s="6">
        <v>4.0000000000000001E-3</v>
      </c>
      <c r="C23" s="6">
        <v>2.4390243902439046E-2</v>
      </c>
      <c r="D23" s="6">
        <f t="shared" si="1"/>
        <v>1.2311135982092907E-3</v>
      </c>
      <c r="E23" s="6">
        <f t="shared" si="2"/>
        <v>0.90895355344152229</v>
      </c>
      <c r="F23" s="6">
        <f t="shared" si="0"/>
        <v>2.2857427594803375E-7</v>
      </c>
      <c r="G23" s="6">
        <f t="shared" si="3"/>
        <v>0.99999980550023659</v>
      </c>
    </row>
    <row r="24" spans="1:7">
      <c r="A24">
        <v>23</v>
      </c>
      <c r="B24" s="6">
        <v>3.8999999999999998E-3</v>
      </c>
      <c r="C24" s="6">
        <v>2.5000000000000001E-2</v>
      </c>
      <c r="D24" s="6">
        <f t="shared" si="1"/>
        <v>1.2870733072188028E-3</v>
      </c>
      <c r="E24" s="6">
        <f t="shared" si="2"/>
        <v>0.91024062674874107</v>
      </c>
      <c r="F24" s="6">
        <f t="shared" si="0"/>
        <v>1.0524044790495387E-7</v>
      </c>
      <c r="G24" s="6">
        <f t="shared" si="3"/>
        <v>0.99999991074068451</v>
      </c>
    </row>
    <row r="25" spans="1:7">
      <c r="A25">
        <v>24</v>
      </c>
      <c r="B25" s="6">
        <v>3.3999999999999998E-3</v>
      </c>
      <c r="C25" s="6">
        <v>0.12820512820512819</v>
      </c>
      <c r="D25" s="6">
        <f t="shared" si="1"/>
        <v>6.7151650811415782E-3</v>
      </c>
      <c r="E25" s="6">
        <f t="shared" si="2"/>
        <v>0.91695579182988263</v>
      </c>
      <c r="F25" s="6">
        <f t="shared" si="0"/>
        <v>4.8363338605600065E-8</v>
      </c>
      <c r="G25" s="6">
        <f t="shared" si="3"/>
        <v>0.99999995910402306</v>
      </c>
    </row>
    <row r="26" spans="1:7">
      <c r="A26">
        <v>25</v>
      </c>
      <c r="B26" s="6">
        <v>3.3E-3</v>
      </c>
      <c r="C26" s="6">
        <v>2.9411764705882359E-2</v>
      </c>
      <c r="D26" s="6">
        <f t="shared" si="1"/>
        <v>1.3989927252378296E-3</v>
      </c>
      <c r="E26" s="6">
        <f t="shared" si="2"/>
        <v>0.91835478455512043</v>
      </c>
      <c r="F26" s="6">
        <f t="shared" si="0"/>
        <v>2.218682818189658E-8</v>
      </c>
      <c r="G26" s="6">
        <f t="shared" si="3"/>
        <v>0.99999998129085121</v>
      </c>
    </row>
    <row r="27" spans="1:7">
      <c r="A27">
        <v>26</v>
      </c>
      <c r="B27" s="6">
        <v>3.3E-3</v>
      </c>
      <c r="C27" s="6">
        <v>0</v>
      </c>
      <c r="D27" s="6">
        <f t="shared" si="1"/>
        <v>0</v>
      </c>
      <c r="E27" s="6">
        <f t="shared" si="2"/>
        <v>0.91835478455512043</v>
      </c>
      <c r="F27" s="6">
        <f t="shared" si="0"/>
        <v>1.0161989440581259E-8</v>
      </c>
      <c r="G27" s="6">
        <f t="shared" si="3"/>
        <v>0.99999999145284069</v>
      </c>
    </row>
    <row r="28" spans="1:7">
      <c r="A28">
        <v>27</v>
      </c>
      <c r="B28" s="6">
        <v>3.3E-3</v>
      </c>
      <c r="C28" s="6">
        <v>0</v>
      </c>
      <c r="D28" s="6">
        <f t="shared" si="1"/>
        <v>0</v>
      </c>
      <c r="E28" s="6">
        <f t="shared" si="2"/>
        <v>0.91835478455512043</v>
      </c>
      <c r="F28" s="6">
        <f t="shared" si="0"/>
        <v>4.6474993246720131E-9</v>
      </c>
      <c r="G28" s="6">
        <f t="shared" si="3"/>
        <v>0.99999999610033996</v>
      </c>
    </row>
    <row r="29" spans="1:7">
      <c r="A29">
        <v>28</v>
      </c>
      <c r="B29" s="6">
        <v>2.8E-3</v>
      </c>
      <c r="C29" s="6">
        <v>0.15151515151515149</v>
      </c>
      <c r="D29" s="6">
        <f t="shared" si="1"/>
        <v>7.8343592613318424E-3</v>
      </c>
      <c r="E29" s="6">
        <f t="shared" si="2"/>
        <v>0.92618914381645223</v>
      </c>
      <c r="F29" s="6">
        <f t="shared" si="0"/>
        <v>2.1225786051207781E-9</v>
      </c>
      <c r="G29" s="6">
        <f t="shared" si="3"/>
        <v>0.99999999822291852</v>
      </c>
    </row>
    <row r="30" spans="1:7">
      <c r="A30">
        <v>29</v>
      </c>
      <c r="B30" s="6">
        <v>2.7000000000000001E-3</v>
      </c>
      <c r="C30" s="6">
        <v>3.5714285714285698E-2</v>
      </c>
      <c r="D30" s="6">
        <f t="shared" si="1"/>
        <v>1.6228315612758812E-3</v>
      </c>
      <c r="E30" s="6">
        <f t="shared" si="2"/>
        <v>0.92781197537772808</v>
      </c>
      <c r="F30" s="6">
        <f t="shared" si="0"/>
        <v>9.6817514398975733E-10</v>
      </c>
      <c r="G30" s="6">
        <f t="shared" si="3"/>
        <v>0.99999999919109361</v>
      </c>
    </row>
    <row r="31" spans="1:7">
      <c r="A31">
        <v>30</v>
      </c>
      <c r="B31" s="6">
        <v>2.5000000000000001E-3</v>
      </c>
      <c r="C31" s="6">
        <v>7.407407407407407E-2</v>
      </c>
      <c r="D31" s="6">
        <f t="shared" si="1"/>
        <v>3.3575825405707904E-3</v>
      </c>
      <c r="E31" s="6">
        <f t="shared" si="2"/>
        <v>0.93116955791829892</v>
      </c>
      <c r="F31" s="6">
        <f t="shared" si="0"/>
        <v>4.4109015590757315E-10</v>
      </c>
      <c r="G31" s="6">
        <f t="shared" si="3"/>
        <v>0.99999999963218378</v>
      </c>
    </row>
    <row r="32" spans="1:7">
      <c r="A32">
        <v>31</v>
      </c>
      <c r="B32" s="6">
        <v>2.3999999999999998E-3</v>
      </c>
      <c r="C32" s="6">
        <v>4.0000000000000147E-2</v>
      </c>
      <c r="D32" s="6">
        <f t="shared" si="1"/>
        <v>1.7347509792949144E-3</v>
      </c>
      <c r="E32" s="6">
        <f t="shared" si="2"/>
        <v>0.93290430889759379</v>
      </c>
      <c r="F32" s="6">
        <f t="shared" si="0"/>
        <v>2.0073263446515685E-10</v>
      </c>
      <c r="G32" s="6">
        <f t="shared" si="3"/>
        <v>0.99999999983291643</v>
      </c>
    </row>
    <row r="33" spans="1:7">
      <c r="A33">
        <v>32</v>
      </c>
      <c r="B33" s="6">
        <v>2.3E-3</v>
      </c>
      <c r="C33" s="6">
        <v>4.166666666666663E-2</v>
      </c>
      <c r="D33" s="6">
        <f t="shared" si="1"/>
        <v>1.7907106883044196E-3</v>
      </c>
      <c r="E33" s="6">
        <f t="shared" si="2"/>
        <v>0.93469501958589818</v>
      </c>
      <c r="F33" s="6">
        <f t="shared" si="0"/>
        <v>9.125495363233582E-11</v>
      </c>
      <c r="G33" s="6">
        <f t="shared" si="3"/>
        <v>0.99999999992417143</v>
      </c>
    </row>
    <row r="34" spans="1:7">
      <c r="A34">
        <v>33</v>
      </c>
      <c r="B34" s="6">
        <v>2.3E-3</v>
      </c>
      <c r="C34" s="6">
        <v>0</v>
      </c>
      <c r="D34" s="6">
        <f t="shared" si="1"/>
        <v>0</v>
      </c>
      <c r="E34" s="6">
        <f t="shared" si="2"/>
        <v>0.93469501958589818</v>
      </c>
      <c r="F34" s="6">
        <f t="shared" si="0"/>
        <v>4.1444851720505607E-11</v>
      </c>
      <c r="G34" s="6">
        <f t="shared" si="3"/>
        <v>0.99999999996561628</v>
      </c>
    </row>
    <row r="35" spans="1:7">
      <c r="A35">
        <v>34</v>
      </c>
      <c r="B35" s="6">
        <v>2.2000000000000001E-3</v>
      </c>
      <c r="C35" s="6">
        <v>4.3478260869565188E-2</v>
      </c>
      <c r="D35" s="6">
        <f t="shared" si="1"/>
        <v>1.9026301063234461E-3</v>
      </c>
      <c r="E35" s="6">
        <f t="shared" si="2"/>
        <v>0.93659764969222159</v>
      </c>
      <c r="F35" s="6">
        <f t="shared" si="0"/>
        <v>1.8805537337628472E-11</v>
      </c>
      <c r="G35" s="6">
        <f t="shared" si="3"/>
        <v>0.99999999998442179</v>
      </c>
    </row>
    <row r="36" spans="1:7">
      <c r="A36">
        <v>35</v>
      </c>
      <c r="B36" s="6">
        <v>2.2000000000000001E-3</v>
      </c>
      <c r="C36" s="6">
        <v>0</v>
      </c>
      <c r="D36" s="6">
        <f t="shared" si="1"/>
        <v>0</v>
      </c>
      <c r="E36" s="6">
        <f t="shared" si="2"/>
        <v>0.93659764969222159</v>
      </c>
      <c r="F36" s="6">
        <f t="shared" si="0"/>
        <v>8.5256019942225872E-12</v>
      </c>
      <c r="G36" s="6">
        <f t="shared" si="3"/>
        <v>0.99999999999294742</v>
      </c>
    </row>
    <row r="37" spans="1:7">
      <c r="A37">
        <v>36</v>
      </c>
      <c r="B37" s="6">
        <v>1.9E-3</v>
      </c>
      <c r="C37" s="6">
        <v>0.13636363636363646</v>
      </c>
      <c r="D37" s="6">
        <f t="shared" si="1"/>
        <v>6.0436485730274271E-3</v>
      </c>
      <c r="E37" s="6">
        <f t="shared" si="2"/>
        <v>0.94264129826524901</v>
      </c>
      <c r="F37" s="6">
        <f t="shared" si="0"/>
        <v>3.8619770677162724E-12</v>
      </c>
      <c r="G37" s="6">
        <f t="shared" si="3"/>
        <v>0.99999999999680944</v>
      </c>
    </row>
    <row r="38" spans="1:7">
      <c r="A38">
        <v>37</v>
      </c>
      <c r="B38" s="6">
        <v>1.9E-3</v>
      </c>
      <c r="C38" s="6">
        <v>0</v>
      </c>
      <c r="D38" s="6">
        <f t="shared" si="1"/>
        <v>0</v>
      </c>
      <c r="E38" s="6">
        <f t="shared" si="2"/>
        <v>0.94264129826524901</v>
      </c>
      <c r="F38" s="6">
        <f t="shared" si="0"/>
        <v>1.7480711035694538E-12</v>
      </c>
      <c r="G38" s="6">
        <f t="shared" si="3"/>
        <v>0.99999999999855749</v>
      </c>
    </row>
    <row r="39" spans="1:7">
      <c r="A39">
        <v>38</v>
      </c>
      <c r="B39" s="6">
        <v>1.9E-3</v>
      </c>
      <c r="C39" s="6">
        <v>0</v>
      </c>
      <c r="D39" s="6">
        <f t="shared" si="1"/>
        <v>0</v>
      </c>
      <c r="E39" s="6">
        <f t="shared" si="2"/>
        <v>0.94264129826524901</v>
      </c>
      <c r="F39" s="6">
        <f t="shared" si="0"/>
        <v>7.9066250886050994E-13</v>
      </c>
      <c r="G39" s="6">
        <f t="shared" si="3"/>
        <v>0.99999999999934819</v>
      </c>
    </row>
    <row r="40" spans="1:7">
      <c r="A40">
        <v>39</v>
      </c>
      <c r="B40" s="6">
        <v>1.8E-3</v>
      </c>
      <c r="C40" s="6">
        <v>5.2631578947368474E-2</v>
      </c>
      <c r="D40" s="6">
        <f t="shared" si="1"/>
        <v>2.1824286513710159E-3</v>
      </c>
      <c r="E40" s="6">
        <f t="shared" si="2"/>
        <v>0.94482372691661998</v>
      </c>
      <c r="F40" s="6">
        <f t="shared" si="0"/>
        <v>3.5737349254050631E-13</v>
      </c>
      <c r="G40" s="6">
        <f t="shared" si="3"/>
        <v>0.99999999999970557</v>
      </c>
    </row>
    <row r="41" spans="1:7">
      <c r="A41">
        <v>40</v>
      </c>
      <c r="B41" s="6">
        <v>1.6000000000000001E-3</v>
      </c>
      <c r="C41" s="6">
        <v>0.11111111111111105</v>
      </c>
      <c r="D41" s="6">
        <f t="shared" si="1"/>
        <v>4.4767767207610507E-3</v>
      </c>
      <c r="E41" s="6">
        <f t="shared" si="2"/>
        <v>0.94930050363738105</v>
      </c>
      <c r="F41" s="6">
        <f t="shared" si="0"/>
        <v>1.6142392414123562E-13</v>
      </c>
      <c r="G41" s="6">
        <f t="shared" si="3"/>
        <v>0.999999999999867</v>
      </c>
    </row>
    <row r="42" spans="1:7">
      <c r="A42">
        <v>41</v>
      </c>
      <c r="B42" s="6">
        <v>1.6000000000000001E-3</v>
      </c>
      <c r="C42" s="6">
        <v>0</v>
      </c>
      <c r="D42" s="6">
        <f t="shared" si="1"/>
        <v>0</v>
      </c>
      <c r="E42" s="6">
        <f t="shared" si="2"/>
        <v>0.94930050363738105</v>
      </c>
      <c r="F42" s="6">
        <f t="shared" si="0"/>
        <v>7.2868855068064466E-14</v>
      </c>
      <c r="G42" s="6">
        <f t="shared" si="3"/>
        <v>0.99999999999993983</v>
      </c>
    </row>
    <row r="43" spans="1:7">
      <c r="A43">
        <v>42</v>
      </c>
      <c r="B43" s="6">
        <v>1.6000000000000001E-3</v>
      </c>
      <c r="C43" s="6">
        <v>0</v>
      </c>
      <c r="D43" s="6">
        <f t="shared" si="1"/>
        <v>0</v>
      </c>
      <c r="E43" s="6">
        <f t="shared" si="2"/>
        <v>0.94930050363738105</v>
      </c>
      <c r="F43" s="6">
        <f t="shared" si="0"/>
        <v>3.2874379125933935E-14</v>
      </c>
      <c r="G43" s="6">
        <f t="shared" si="3"/>
        <v>0.99999999999997269</v>
      </c>
    </row>
    <row r="44" spans="1:7">
      <c r="A44">
        <v>43</v>
      </c>
      <c r="B44" s="6">
        <v>1.6000000000000001E-3</v>
      </c>
      <c r="C44" s="6">
        <v>0</v>
      </c>
      <c r="D44" s="6">
        <f t="shared" si="1"/>
        <v>0</v>
      </c>
      <c r="E44" s="6">
        <f t="shared" si="2"/>
        <v>0.94930050363738105</v>
      </c>
      <c r="F44" s="6">
        <f t="shared" si="0"/>
        <v>1.4822685852862335E-14</v>
      </c>
      <c r="G44" s="6">
        <f t="shared" si="3"/>
        <v>0.99999999999998757</v>
      </c>
    </row>
    <row r="45" spans="1:7">
      <c r="A45">
        <v>44</v>
      </c>
      <c r="B45" s="6">
        <v>1.5E-3</v>
      </c>
      <c r="C45" s="6">
        <v>6.25E-2</v>
      </c>
      <c r="D45" s="6">
        <f t="shared" si="1"/>
        <v>2.4622271964185797E-3</v>
      </c>
      <c r="E45" s="6">
        <f t="shared" si="2"/>
        <v>0.95176273083379959</v>
      </c>
      <c r="F45" s="6">
        <f t="shared" si="0"/>
        <v>6.6797668655134213E-15</v>
      </c>
      <c r="G45" s="6">
        <f t="shared" si="3"/>
        <v>0.99999999999999423</v>
      </c>
    </row>
    <row r="46" spans="1:7">
      <c r="A46">
        <v>45</v>
      </c>
      <c r="B46" s="6">
        <v>1.5E-3</v>
      </c>
      <c r="C46" s="6">
        <v>0</v>
      </c>
      <c r="D46" s="6">
        <f t="shared" si="1"/>
        <v>0</v>
      </c>
      <c r="E46" s="6">
        <f t="shared" si="2"/>
        <v>0.95176273083379959</v>
      </c>
      <c r="F46" s="6">
        <f t="shared" si="0"/>
        <v>3.0086476006277366E-15</v>
      </c>
      <c r="G46" s="6">
        <f t="shared" si="3"/>
        <v>0.99999999999999722</v>
      </c>
    </row>
    <row r="47" spans="1:7">
      <c r="A47">
        <v>46</v>
      </c>
      <c r="B47" s="6">
        <v>1.5E-3</v>
      </c>
      <c r="C47" s="6">
        <v>0</v>
      </c>
      <c r="D47" s="6">
        <f t="shared" si="1"/>
        <v>0</v>
      </c>
      <c r="E47" s="6">
        <f t="shared" si="2"/>
        <v>0.95176273083379959</v>
      </c>
      <c r="F47" s="6">
        <f t="shared" si="0"/>
        <v>1.3544619839324167E-15</v>
      </c>
      <c r="G47" s="6">
        <f t="shared" si="3"/>
        <v>0.99999999999999856</v>
      </c>
    </row>
    <row r="48" spans="1:7">
      <c r="A48">
        <v>47</v>
      </c>
      <c r="B48" s="6">
        <v>1.5E-3</v>
      </c>
      <c r="C48" s="6">
        <v>0</v>
      </c>
      <c r="D48" s="6">
        <f t="shared" si="1"/>
        <v>0</v>
      </c>
      <c r="E48" s="6">
        <f t="shared" si="2"/>
        <v>0.95176273083379959</v>
      </c>
      <c r="F48" s="6">
        <f t="shared" si="0"/>
        <v>6.0947658601586502E-16</v>
      </c>
      <c r="G48" s="6">
        <f t="shared" si="3"/>
        <v>0.99999999999999911</v>
      </c>
    </row>
    <row r="49" spans="1:7">
      <c r="A49">
        <v>48</v>
      </c>
      <c r="B49" s="6">
        <v>1.2999999999999999E-3</v>
      </c>
      <c r="C49" s="6">
        <v>0.13333333333333341</v>
      </c>
      <c r="D49" s="6">
        <f t="shared" si="1"/>
        <v>5.3721320649132683E-3</v>
      </c>
      <c r="E49" s="6">
        <f t="shared" si="2"/>
        <v>0.95713486289871286</v>
      </c>
      <c r="F49" s="6">
        <f t="shared" si="0"/>
        <v>2.7412622502155416E-16</v>
      </c>
      <c r="G49" s="6">
        <f t="shared" si="3"/>
        <v>0.99999999999999933</v>
      </c>
    </row>
    <row r="50" spans="1:7">
      <c r="A50">
        <v>49</v>
      </c>
      <c r="B50">
        <v>1.2999999999999999E-3</v>
      </c>
      <c r="C50">
        <v>0</v>
      </c>
      <c r="D50">
        <f t="shared" si="1"/>
        <v>0</v>
      </c>
      <c r="E50">
        <f t="shared" si="2"/>
        <v>0.95713486289871286</v>
      </c>
      <c r="F50">
        <f t="shared" si="0"/>
        <v>1.2324111191366102E-16</v>
      </c>
      <c r="G50">
        <f t="shared" si="3"/>
        <v>0.99999999999999944</v>
      </c>
    </row>
    <row r="51" spans="1:7">
      <c r="A51">
        <v>50</v>
      </c>
      <c r="B51">
        <v>1.2999999999999999E-3</v>
      </c>
      <c r="C51">
        <v>0</v>
      </c>
      <c r="D51">
        <f t="shared" si="1"/>
        <v>0</v>
      </c>
      <c r="E51">
        <f t="shared" si="2"/>
        <v>0.95713486289871286</v>
      </c>
      <c r="F51">
        <f t="shared" si="0"/>
        <v>5.5383412557844737E-17</v>
      </c>
      <c r="G51">
        <f t="shared" si="3"/>
        <v>0.99999999999999944</v>
      </c>
    </row>
    <row r="52" spans="1:7">
      <c r="A52">
        <v>51</v>
      </c>
      <c r="B52">
        <v>1.2999999999999999E-3</v>
      </c>
      <c r="C52">
        <v>0</v>
      </c>
      <c r="D52">
        <f t="shared" si="1"/>
        <v>0</v>
      </c>
      <c r="E52">
        <f t="shared" si="2"/>
        <v>0.95713486289871286</v>
      </c>
      <c r="F52">
        <f t="shared" si="0"/>
        <v>2.4878836371955382E-17</v>
      </c>
      <c r="G52">
        <f t="shared" si="3"/>
        <v>0.99999999999999944</v>
      </c>
    </row>
    <row r="53" spans="1:7">
      <c r="A53">
        <v>52</v>
      </c>
      <c r="B53">
        <v>1.1999999999999999E-3</v>
      </c>
      <c r="C53">
        <v>7.6923076923076983E-2</v>
      </c>
      <c r="D53">
        <f t="shared" si="1"/>
        <v>2.9099048684946868E-3</v>
      </c>
      <c r="E53">
        <f t="shared" si="2"/>
        <v>0.9600447677672076</v>
      </c>
      <c r="F53">
        <f t="shared" si="0"/>
        <v>1.1171549422143605E-17</v>
      </c>
      <c r="G53">
        <f t="shared" si="3"/>
        <v>0.99999999999999944</v>
      </c>
    </row>
    <row r="54" spans="1:7">
      <c r="A54">
        <v>53</v>
      </c>
      <c r="B54">
        <v>1.1999999999999999E-3</v>
      </c>
      <c r="C54">
        <v>0</v>
      </c>
      <c r="D54">
        <f t="shared" si="1"/>
        <v>0</v>
      </c>
      <c r="E54">
        <f t="shared" si="2"/>
        <v>0.9600447677672076</v>
      </c>
      <c r="F54">
        <f t="shared" si="0"/>
        <v>5.0145979289207486E-18</v>
      </c>
      <c r="G54">
        <f t="shared" si="3"/>
        <v>0.99999999999999944</v>
      </c>
    </row>
    <row r="55" spans="1:7">
      <c r="A55">
        <v>54</v>
      </c>
      <c r="B55">
        <v>1.1999999999999999E-3</v>
      </c>
      <c r="C55">
        <v>0</v>
      </c>
      <c r="D55">
        <f t="shared" si="1"/>
        <v>0</v>
      </c>
      <c r="E55">
        <f t="shared" si="2"/>
        <v>0.9600447677672076</v>
      </c>
      <c r="F55">
        <f t="shared" si="0"/>
        <v>2.2501122655581072E-18</v>
      </c>
      <c r="G55">
        <f t="shared" si="3"/>
        <v>0.99999999999999944</v>
      </c>
    </row>
    <row r="56" spans="1:7">
      <c r="A56">
        <v>55</v>
      </c>
      <c r="B56">
        <v>1.1999999999999999E-3</v>
      </c>
      <c r="C56">
        <v>0</v>
      </c>
      <c r="D56">
        <f t="shared" si="1"/>
        <v>0</v>
      </c>
      <c r="E56">
        <f t="shared" si="2"/>
        <v>0.9600447677672076</v>
      </c>
      <c r="F56">
        <f t="shared" si="0"/>
        <v>1.009307026204508E-18</v>
      </c>
      <c r="G56">
        <f t="shared" si="3"/>
        <v>0.99999999999999944</v>
      </c>
    </row>
    <row r="57" spans="1:7">
      <c r="A57">
        <v>56</v>
      </c>
      <c r="B57">
        <v>8.0000000000000004E-4</v>
      </c>
      <c r="C57">
        <v>0.33333333333333326</v>
      </c>
      <c r="D57">
        <f t="shared" si="1"/>
        <v>1.2534974818130946E-2</v>
      </c>
      <c r="E57">
        <f t="shared" si="2"/>
        <v>0.97257974258533852</v>
      </c>
      <c r="F57">
        <f t="shared" si="0"/>
        <v>4.5258360135203806E-19</v>
      </c>
      <c r="G57">
        <f t="shared" si="3"/>
        <v>0.99999999999999944</v>
      </c>
    </row>
    <row r="58" spans="1:7">
      <c r="A58">
        <v>57</v>
      </c>
      <c r="B58">
        <v>8.0000000000000004E-4</v>
      </c>
      <c r="C58">
        <v>0</v>
      </c>
      <c r="D58">
        <f t="shared" si="1"/>
        <v>0</v>
      </c>
      <c r="E58">
        <f t="shared" si="2"/>
        <v>0.97257974258533852</v>
      </c>
      <c r="F58">
        <f t="shared" si="0"/>
        <v>2.0287840527871E-19</v>
      </c>
      <c r="G58">
        <f t="shared" si="3"/>
        <v>0.99999999999999944</v>
      </c>
    </row>
    <row r="59" spans="1:7">
      <c r="A59">
        <v>58</v>
      </c>
      <c r="B59">
        <v>8.0000000000000004E-4</v>
      </c>
      <c r="C59">
        <v>0</v>
      </c>
      <c r="D59">
        <f t="shared" si="1"/>
        <v>0</v>
      </c>
      <c r="E59">
        <f t="shared" si="2"/>
        <v>0.97257974258533852</v>
      </c>
      <c r="F59">
        <f t="shared" si="0"/>
        <v>9.0915753024789098E-20</v>
      </c>
      <c r="G59">
        <f t="shared" si="3"/>
        <v>0.99999999999999944</v>
      </c>
    </row>
    <row r="60" spans="1:7">
      <c r="A60">
        <v>59</v>
      </c>
      <c r="B60">
        <v>8.0000000000000004E-4</v>
      </c>
      <c r="C60">
        <v>0</v>
      </c>
      <c r="D60">
        <f t="shared" si="1"/>
        <v>0</v>
      </c>
      <c r="E60">
        <f t="shared" si="2"/>
        <v>0.97257974258533852</v>
      </c>
      <c r="F60">
        <f t="shared" si="0"/>
        <v>4.0729899467418237E-20</v>
      </c>
      <c r="G60">
        <f t="shared" si="3"/>
        <v>0.99999999999999944</v>
      </c>
    </row>
    <row r="61" spans="1:7">
      <c r="A61">
        <v>60</v>
      </c>
      <c r="B61">
        <v>5.0000000000000001E-4</v>
      </c>
      <c r="C61">
        <v>0.375</v>
      </c>
      <c r="D61">
        <f t="shared" si="1"/>
        <v>1.0072747621712373E-2</v>
      </c>
      <c r="E61">
        <f t="shared" si="2"/>
        <v>0.98265249020705092</v>
      </c>
      <c r="F61">
        <f t="shared" si="0"/>
        <v>1.8241592792119056E-20</v>
      </c>
      <c r="G61">
        <f t="shared" si="3"/>
        <v>0.99999999999999944</v>
      </c>
    </row>
    <row r="62" spans="1:7">
      <c r="A62">
        <v>61</v>
      </c>
      <c r="B62">
        <v>5.0000000000000001E-4</v>
      </c>
      <c r="C62">
        <v>0</v>
      </c>
      <c r="D62">
        <f t="shared" si="1"/>
        <v>0</v>
      </c>
      <c r="E62">
        <f t="shared" si="2"/>
        <v>0.98265249020705092</v>
      </c>
      <c r="F62">
        <f t="shared" si="0"/>
        <v>8.167544722731384E-21</v>
      </c>
      <c r="G62">
        <f t="shared" si="3"/>
        <v>0.99999999999999944</v>
      </c>
    </row>
    <row r="63" spans="1:7">
      <c r="A63">
        <v>62</v>
      </c>
      <c r="B63">
        <v>0</v>
      </c>
      <c r="C63">
        <v>1</v>
      </c>
      <c r="D63">
        <f t="shared" si="1"/>
        <v>1.7347509792949082E-2</v>
      </c>
      <c r="E63">
        <f t="shared" si="2"/>
        <v>1</v>
      </c>
      <c r="F63">
        <f t="shared" si="0"/>
        <v>3.6559778473029722E-21</v>
      </c>
      <c r="G63">
        <f t="shared" si="3"/>
        <v>0.99999999999999944</v>
      </c>
    </row>
    <row r="64" spans="1:7">
      <c r="A64" t="s">
        <v>6</v>
      </c>
      <c r="B64">
        <f>1/(1+SUM(B2:B63))</f>
        <v>0.5595970900951317</v>
      </c>
      <c r="D64">
        <f>SUM(D2:D63)</f>
        <v>1</v>
      </c>
      <c r="F64">
        <f>SUM(F2:F63)</f>
        <v>0.99999999999999944</v>
      </c>
    </row>
    <row r="67" spans="10:10" ht="15">
      <c r="J67" s="3"/>
    </row>
  </sheetData>
  <phoneticPr fontId="1" type="noConversion"/>
  <pageMargins left="0.75" right="0.75" top="1" bottom="1" header="0.5" footer="0.5"/>
  <headerFooter alignWithMargins="0"/>
  <drawing r:id="rId1"/>
</worksheet>
</file>

<file path=xl/worksheets/sheet9.xml><?xml version="1.0" encoding="utf-8"?>
<worksheet xmlns="http://schemas.openxmlformats.org/spreadsheetml/2006/main" xmlns:r="http://schemas.openxmlformats.org/officeDocument/2006/relationships">
  <dimension ref="A1:J38"/>
  <sheetViews>
    <sheetView workbookViewId="0">
      <selection activeCell="I36" sqref="I36"/>
    </sheetView>
  </sheetViews>
  <sheetFormatPr defaultRowHeight="12.75"/>
  <sheetData>
    <row r="1" spans="1:10">
      <c r="A1" t="s">
        <v>0</v>
      </c>
      <c r="B1" t="s">
        <v>11</v>
      </c>
      <c r="C1" t="s">
        <v>12</v>
      </c>
      <c r="D1" t="s">
        <v>5</v>
      </c>
      <c r="E1" t="s">
        <v>7</v>
      </c>
      <c r="F1" t="s">
        <v>3</v>
      </c>
      <c r="G1" t="s">
        <v>8</v>
      </c>
      <c r="J1" s="2"/>
    </row>
    <row r="2" spans="1:10">
      <c r="A2">
        <v>1</v>
      </c>
      <c r="B2" s="6">
        <v>0.67479999999999996</v>
      </c>
      <c r="C2" s="6">
        <v>0.32520000000000004</v>
      </c>
      <c r="D2" s="6">
        <f>A2*1*C2*B35</f>
        <v>6.7588070248363316E-2</v>
      </c>
      <c r="E2" s="6">
        <f>D2</f>
        <v>6.7588070248363316E-2</v>
      </c>
      <c r="F2" s="6">
        <f>$B$35^2*A2*(1-$B$35)^(A2-1)</f>
        <v>4.3195551151961116E-2</v>
      </c>
      <c r="G2" s="6">
        <f>F2</f>
        <v>4.3195551151961116E-2</v>
      </c>
    </row>
    <row r="3" spans="1:10">
      <c r="A3">
        <v>2</v>
      </c>
      <c r="B3" s="6">
        <v>0.51180000000000003</v>
      </c>
      <c r="C3" s="6">
        <v>0.24155305275637218</v>
      </c>
      <c r="D3" s="6">
        <f>A3*B2*C3*$B$35</f>
        <v>6.7754338563857402E-2</v>
      </c>
      <c r="E3" s="6">
        <f>D3+E2</f>
        <v>0.1353424088122207</v>
      </c>
      <c r="F3" s="6">
        <f t="shared" ref="F3:F34" si="0">$B$35^2*A3*(1-$B$35)^(A3-1)</f>
        <v>6.8435973486729626E-2</v>
      </c>
      <c r="G3" s="6">
        <f>F3+G2</f>
        <v>0.11163152463869075</v>
      </c>
    </row>
    <row r="4" spans="1:10">
      <c r="A4">
        <v>3</v>
      </c>
      <c r="B4" s="6">
        <v>0.41199999999999998</v>
      </c>
      <c r="C4" s="6">
        <v>0.19499804611176252</v>
      </c>
      <c r="D4" s="6">
        <f t="shared" ref="D4:D34" si="1">A4*B3*C4*$B$35</f>
        <v>6.2225917073677708E-2</v>
      </c>
      <c r="E4" s="6">
        <f t="shared" ref="E4:E34" si="2">D4+E3</f>
        <v>0.1975683258858984</v>
      </c>
      <c r="F4" s="6">
        <f t="shared" si="0"/>
        <v>8.1318833922270586E-2</v>
      </c>
      <c r="G4" s="6">
        <f t="shared" ref="G4:G34" si="3">F4+G3</f>
        <v>0.19295035856096132</v>
      </c>
    </row>
    <row r="5" spans="1:10">
      <c r="A5">
        <v>4</v>
      </c>
      <c r="B5" s="6">
        <v>0.34260000000000002</v>
      </c>
      <c r="C5" s="6">
        <v>0.16844660194174754</v>
      </c>
      <c r="D5" s="6">
        <f t="shared" si="1"/>
        <v>5.7695105476462644E-2</v>
      </c>
      <c r="E5" s="6">
        <f t="shared" si="2"/>
        <v>0.25526343136236107</v>
      </c>
      <c r="F5" s="6">
        <f t="shared" si="0"/>
        <v>8.589053600602288E-2</v>
      </c>
      <c r="G5" s="6">
        <f t="shared" si="3"/>
        <v>0.27884089456698419</v>
      </c>
    </row>
    <row r="6" spans="1:10">
      <c r="A6">
        <v>5</v>
      </c>
      <c r="B6" s="6">
        <v>0.2671</v>
      </c>
      <c r="C6" s="6">
        <v>0.22037361354349094</v>
      </c>
      <c r="D6" s="6">
        <f t="shared" si="1"/>
        <v>7.8457861373791973E-2</v>
      </c>
      <c r="E6" s="6">
        <f t="shared" si="2"/>
        <v>0.33372129273615303</v>
      </c>
      <c r="F6" s="6">
        <f t="shared" si="0"/>
        <v>8.5049303228451695E-2</v>
      </c>
      <c r="G6" s="6">
        <f t="shared" si="3"/>
        <v>0.36389019779543585</v>
      </c>
    </row>
    <row r="7" spans="1:10">
      <c r="A7">
        <v>6</v>
      </c>
      <c r="B7" s="6">
        <v>0.2079</v>
      </c>
      <c r="C7" s="6">
        <v>0.22163983526769004</v>
      </c>
      <c r="D7" s="6">
        <f t="shared" si="1"/>
        <v>7.3823132079393144E-2</v>
      </c>
      <c r="E7" s="6">
        <f t="shared" si="2"/>
        <v>0.4075444248155462</v>
      </c>
      <c r="F7" s="6">
        <f t="shared" si="0"/>
        <v>8.0847657301525988E-2</v>
      </c>
      <c r="G7" s="6">
        <f t="shared" si="3"/>
        <v>0.44473785509696184</v>
      </c>
    </row>
    <row r="8" spans="1:10">
      <c r="A8">
        <v>7</v>
      </c>
      <c r="B8" s="6">
        <v>0.17</v>
      </c>
      <c r="C8" s="6">
        <v>0.18229918229918229</v>
      </c>
      <c r="D8" s="6">
        <f t="shared" si="1"/>
        <v>5.5138730125740422E-2</v>
      </c>
      <c r="E8" s="6">
        <f t="shared" si="2"/>
        <v>0.46268315494128665</v>
      </c>
      <c r="F8" s="6">
        <f t="shared" si="0"/>
        <v>7.4718761322988825E-2</v>
      </c>
      <c r="G8" s="6">
        <f t="shared" si="3"/>
        <v>0.51945661641995067</v>
      </c>
    </row>
    <row r="9" spans="1:10">
      <c r="A9">
        <v>8</v>
      </c>
      <c r="B9" s="6">
        <v>0.1532</v>
      </c>
      <c r="C9" s="6">
        <v>9.8823529411764754E-2</v>
      </c>
      <c r="D9" s="6">
        <f t="shared" si="1"/>
        <v>2.7933077003013635E-2</v>
      </c>
      <c r="E9" s="6">
        <f t="shared" si="2"/>
        <v>0.49061623194430026</v>
      </c>
      <c r="F9" s="6">
        <f t="shared" si="0"/>
        <v>6.7645209253442654E-2</v>
      </c>
      <c r="G9" s="6">
        <f t="shared" si="3"/>
        <v>0.58710182567339331</v>
      </c>
    </row>
    <row r="10" spans="1:10">
      <c r="A10">
        <v>9</v>
      </c>
      <c r="B10" s="6">
        <v>0.14760000000000001</v>
      </c>
      <c r="C10" s="6">
        <v>3.6553524804177506E-2</v>
      </c>
      <c r="D10" s="6">
        <f t="shared" si="1"/>
        <v>1.0474903876130096E-2</v>
      </c>
      <c r="E10" s="6">
        <f t="shared" si="2"/>
        <v>0.50109113582043041</v>
      </c>
      <c r="F10" s="6">
        <f t="shared" si="0"/>
        <v>6.0284408075066763E-2</v>
      </c>
      <c r="G10" s="6">
        <f t="shared" si="3"/>
        <v>0.64738623374846005</v>
      </c>
    </row>
    <row r="11" spans="1:10">
      <c r="A11">
        <v>10</v>
      </c>
      <c r="B11" s="6">
        <v>0.14460000000000001</v>
      </c>
      <c r="C11" s="6">
        <v>2.0325203252032575E-2</v>
      </c>
      <c r="D11" s="6">
        <f t="shared" si="1"/>
        <v>6.2350618310298422E-3</v>
      </c>
      <c r="E11" s="6">
        <f t="shared" si="2"/>
        <v>0.50732619765146025</v>
      </c>
      <c r="F11" s="6">
        <f t="shared" si="0"/>
        <v>5.3061304831738071E-2</v>
      </c>
      <c r="G11" s="6">
        <f t="shared" si="3"/>
        <v>0.70044753858019815</v>
      </c>
    </row>
    <row r="12" spans="1:10">
      <c r="A12">
        <v>11</v>
      </c>
      <c r="B12" s="6">
        <v>0.1147</v>
      </c>
      <c r="C12" s="6">
        <v>0.206777316735823</v>
      </c>
      <c r="D12" s="6">
        <f t="shared" si="1"/>
        <v>6.8357061207523676E-2</v>
      </c>
      <c r="E12" s="6">
        <f t="shared" si="2"/>
        <v>0.57568325885898397</v>
      </c>
      <c r="F12" s="6">
        <f t="shared" si="0"/>
        <v>4.6236616378008237E-2</v>
      </c>
      <c r="G12" s="6">
        <f t="shared" si="3"/>
        <v>0.74668415495820639</v>
      </c>
    </row>
    <row r="13" spans="1:10">
      <c r="A13">
        <v>12</v>
      </c>
      <c r="B13" s="6">
        <v>0.1081</v>
      </c>
      <c r="C13" s="6">
        <v>5.7541412380122003E-2</v>
      </c>
      <c r="D13" s="6">
        <f t="shared" si="1"/>
        <v>1.6460563233918722E-2</v>
      </c>
      <c r="E13" s="6">
        <f t="shared" si="2"/>
        <v>0.59214382209290273</v>
      </c>
      <c r="F13" s="6">
        <f t="shared" si="0"/>
        <v>3.9956739249663982E-2</v>
      </c>
      <c r="G13" s="6">
        <f t="shared" si="3"/>
        <v>0.78664089420787042</v>
      </c>
    </row>
    <row r="14" spans="1:10">
      <c r="A14">
        <v>13</v>
      </c>
      <c r="B14" s="6">
        <v>0.1077</v>
      </c>
      <c r="C14" s="6">
        <v>3.7002775208140326E-3</v>
      </c>
      <c r="D14" s="6">
        <f t="shared" si="1"/>
        <v>1.080744050711828E-3</v>
      </c>
      <c r="E14" s="6">
        <f t="shared" si="2"/>
        <v>0.59322456614361452</v>
      </c>
      <c r="F14" s="6">
        <f t="shared" si="0"/>
        <v>3.4290007472569634E-2</v>
      </c>
      <c r="G14" s="6">
        <f t="shared" si="3"/>
        <v>0.82093090168044003</v>
      </c>
    </row>
    <row r="15" spans="1:10">
      <c r="A15">
        <v>14</v>
      </c>
      <c r="B15" s="6">
        <v>8.72E-2</v>
      </c>
      <c r="C15" s="6">
        <v>0.19034354688950794</v>
      </c>
      <c r="D15" s="6">
        <f t="shared" si="1"/>
        <v>5.9648758183518683E-2</v>
      </c>
      <c r="E15" s="6">
        <f t="shared" si="2"/>
        <v>0.65287332432713319</v>
      </c>
      <c r="F15" s="6">
        <f t="shared" si="0"/>
        <v>2.9252817188687167E-2</v>
      </c>
      <c r="G15" s="6">
        <f t="shared" si="3"/>
        <v>0.85018371886912725</v>
      </c>
    </row>
    <row r="16" spans="1:10">
      <c r="A16">
        <v>15</v>
      </c>
      <c r="B16" s="6">
        <v>8.5900000000000004E-2</v>
      </c>
      <c r="C16" s="6">
        <v>1.4908256880733939E-2</v>
      </c>
      <c r="D16" s="6">
        <f t="shared" si="1"/>
        <v>4.0527901901693851E-3</v>
      </c>
      <c r="E16" s="6">
        <f t="shared" si="2"/>
        <v>0.65692611451730254</v>
      </c>
      <c r="F16" s="6">
        <f t="shared" si="0"/>
        <v>2.4828263991333522E-2</v>
      </c>
      <c r="G16" s="6">
        <f t="shared" si="3"/>
        <v>0.87501198286046078</v>
      </c>
    </row>
    <row r="17" spans="1:7">
      <c r="A17">
        <v>16</v>
      </c>
      <c r="B17" s="6">
        <v>8.0100000000000005E-2</v>
      </c>
      <c r="C17" s="6">
        <v>6.7520372526193251E-2</v>
      </c>
      <c r="D17" s="6">
        <f t="shared" si="1"/>
        <v>1.928712459731893E-2</v>
      </c>
      <c r="E17" s="6">
        <f t="shared" si="2"/>
        <v>0.6762132391146215</v>
      </c>
      <c r="F17" s="6">
        <f t="shared" si="0"/>
        <v>2.0979276750112349E-2</v>
      </c>
      <c r="G17" s="6">
        <f t="shared" si="3"/>
        <v>0.89599125961057313</v>
      </c>
    </row>
    <row r="18" spans="1:7">
      <c r="A18">
        <v>17</v>
      </c>
      <c r="B18" s="6">
        <v>5.1200000000000002E-2</v>
      </c>
      <c r="C18" s="6">
        <v>0.36079900124843944</v>
      </c>
      <c r="D18" s="6">
        <f t="shared" si="1"/>
        <v>0.10210952925283177</v>
      </c>
      <c r="E18" s="6">
        <f t="shared" si="2"/>
        <v>0.77832276836745329</v>
      </c>
      <c r="F18" s="6">
        <f t="shared" si="0"/>
        <v>1.7657730524029729E-2</v>
      </c>
      <c r="G18" s="6">
        <f t="shared" si="3"/>
        <v>0.91364899013460288</v>
      </c>
    </row>
    <row r="19" spans="1:7">
      <c r="A19">
        <v>18</v>
      </c>
      <c r="B19" s="6">
        <v>1.3599999999999999E-2</v>
      </c>
      <c r="C19" s="6">
        <v>0.734375</v>
      </c>
      <c r="D19" s="6">
        <f t="shared" si="1"/>
        <v>0.14066299490803288</v>
      </c>
      <c r="E19" s="6">
        <f t="shared" si="2"/>
        <v>0.9189857632754862</v>
      </c>
      <c r="F19" s="6">
        <f t="shared" si="0"/>
        <v>1.4810642615573076E-2</v>
      </c>
      <c r="G19" s="6">
        <f t="shared" si="3"/>
        <v>0.92845963275017596</v>
      </c>
    </row>
    <row r="20" spans="1:7">
      <c r="A20">
        <v>19</v>
      </c>
      <c r="B20" s="6">
        <v>1.34E-2</v>
      </c>
      <c r="C20" s="6">
        <v>1.4705882352941124E-2</v>
      </c>
      <c r="D20" s="6">
        <f t="shared" si="1"/>
        <v>7.897744985971084E-4</v>
      </c>
      <c r="E20" s="6">
        <f t="shared" si="2"/>
        <v>0.91977553777408327</v>
      </c>
      <c r="F20" s="6">
        <f t="shared" si="0"/>
        <v>1.2384270581545129E-2</v>
      </c>
      <c r="G20" s="6">
        <f t="shared" si="3"/>
        <v>0.94084390333172108</v>
      </c>
    </row>
    <row r="21" spans="1:7">
      <c r="A21">
        <v>20</v>
      </c>
      <c r="B21" s="6">
        <v>1.0800000000000001E-2</v>
      </c>
      <c r="C21" s="6">
        <v>0.19402985074626866</v>
      </c>
      <c r="D21" s="6">
        <f t="shared" si="1"/>
        <v>1.0807440507118366E-2</v>
      </c>
      <c r="E21" s="6">
        <f t="shared" si="2"/>
        <v>0.93058297828120162</v>
      </c>
      <c r="F21" s="6">
        <f t="shared" si="0"/>
        <v>1.0326716653972501E-2</v>
      </c>
      <c r="G21" s="6">
        <f t="shared" si="3"/>
        <v>0.95117061998569352</v>
      </c>
    </row>
    <row r="22" spans="1:7">
      <c r="A22">
        <v>21</v>
      </c>
      <c r="B22" s="6">
        <v>1.04E-2</v>
      </c>
      <c r="C22" s="6">
        <v>3.703703703703709E-2</v>
      </c>
      <c r="D22" s="6">
        <f t="shared" si="1"/>
        <v>1.7458173126883535E-3</v>
      </c>
      <c r="E22" s="6">
        <f t="shared" si="2"/>
        <v>0.93232879559388993</v>
      </c>
      <c r="F22" s="6">
        <f t="shared" si="0"/>
        <v>8.589482396954588E-3</v>
      </c>
      <c r="G22" s="6">
        <f t="shared" si="3"/>
        <v>0.95976010238264808</v>
      </c>
    </row>
    <row r="23" spans="1:7">
      <c r="A23">
        <v>22</v>
      </c>
      <c r="B23" s="6">
        <v>8.8000000000000005E-3</v>
      </c>
      <c r="C23" s="6">
        <v>0.15384615384615374</v>
      </c>
      <c r="D23" s="6">
        <f t="shared" si="1"/>
        <v>7.315805881741657E-3</v>
      </c>
      <c r="E23" s="6">
        <f t="shared" si="2"/>
        <v>0.93964460147563156</v>
      </c>
      <c r="F23" s="6">
        <f t="shared" si="0"/>
        <v>7.1282974563108515E-3</v>
      </c>
      <c r="G23" s="6">
        <f t="shared" si="3"/>
        <v>0.96688839983895891</v>
      </c>
    </row>
    <row r="24" spans="1:7">
      <c r="A24">
        <v>23</v>
      </c>
      <c r="B24" s="6">
        <v>8.8000000000000005E-3</v>
      </c>
      <c r="C24" s="6">
        <v>0</v>
      </c>
      <c r="D24" s="6">
        <f t="shared" si="1"/>
        <v>0</v>
      </c>
      <c r="E24" s="6">
        <f t="shared" si="2"/>
        <v>0.93964460147563156</v>
      </c>
      <c r="F24" s="6">
        <f t="shared" si="0"/>
        <v>5.9034569861861523E-3</v>
      </c>
      <c r="G24" s="6">
        <f t="shared" si="3"/>
        <v>0.97279185682514502</v>
      </c>
    </row>
    <row r="25" spans="1:7">
      <c r="A25">
        <v>24</v>
      </c>
      <c r="B25" s="6">
        <v>8.8000000000000005E-3</v>
      </c>
      <c r="C25" s="6">
        <v>0</v>
      </c>
      <c r="D25" s="6">
        <f t="shared" si="1"/>
        <v>0</v>
      </c>
      <c r="E25" s="6">
        <f t="shared" si="2"/>
        <v>0.93964460147563156</v>
      </c>
      <c r="F25" s="6">
        <f t="shared" si="0"/>
        <v>4.8798361829526576E-3</v>
      </c>
      <c r="G25" s="6">
        <f t="shared" si="3"/>
        <v>0.97767169300809764</v>
      </c>
    </row>
    <row r="26" spans="1:7">
      <c r="A26">
        <v>25</v>
      </c>
      <c r="B26" s="6">
        <v>8.8000000000000005E-3</v>
      </c>
      <c r="C26" s="6">
        <v>0</v>
      </c>
      <c r="D26" s="6">
        <f t="shared" si="1"/>
        <v>0</v>
      </c>
      <c r="E26" s="6">
        <f t="shared" si="2"/>
        <v>0.93964460147563156</v>
      </c>
      <c r="F26" s="6">
        <f t="shared" si="0"/>
        <v>4.0267015681449084E-3</v>
      </c>
      <c r="G26" s="6">
        <f t="shared" si="3"/>
        <v>0.98169839457624253</v>
      </c>
    </row>
    <row r="27" spans="1:7">
      <c r="A27">
        <v>26</v>
      </c>
      <c r="B27" s="6">
        <v>8.8000000000000005E-3</v>
      </c>
      <c r="C27" s="6">
        <v>0</v>
      </c>
      <c r="D27" s="6">
        <f t="shared" si="1"/>
        <v>0</v>
      </c>
      <c r="E27" s="6">
        <f t="shared" si="2"/>
        <v>0.93964460147563156</v>
      </c>
      <c r="F27" s="6">
        <f t="shared" si="0"/>
        <v>3.3174028781177778E-3</v>
      </c>
      <c r="G27" s="6">
        <f t="shared" si="3"/>
        <v>0.9850157974543603</v>
      </c>
    </row>
    <row r="28" spans="1:7">
      <c r="A28">
        <v>27</v>
      </c>
      <c r="B28" s="6">
        <v>8.8000000000000005E-3</v>
      </c>
      <c r="C28" s="6">
        <v>0</v>
      </c>
      <c r="D28" s="6">
        <f t="shared" si="1"/>
        <v>0</v>
      </c>
      <c r="E28" s="6">
        <f t="shared" si="2"/>
        <v>0.93964460147563156</v>
      </c>
      <c r="F28" s="6">
        <f t="shared" si="0"/>
        <v>2.7290033404626705E-3</v>
      </c>
      <c r="G28" s="6">
        <f t="shared" si="3"/>
        <v>0.98774480079482296</v>
      </c>
    </row>
    <row r="29" spans="1:7">
      <c r="A29">
        <v>28</v>
      </c>
      <c r="B29" s="6">
        <v>8.8000000000000005E-3</v>
      </c>
      <c r="C29" s="6">
        <v>0</v>
      </c>
      <c r="D29" s="6">
        <f t="shared" si="1"/>
        <v>0</v>
      </c>
      <c r="E29" s="6">
        <f t="shared" si="2"/>
        <v>0.93964460147563156</v>
      </c>
      <c r="F29" s="6">
        <f t="shared" si="0"/>
        <v>2.2418872570027604E-3</v>
      </c>
      <c r="G29" s="6">
        <f t="shared" si="3"/>
        <v>0.98998668805182577</v>
      </c>
    </row>
    <row r="30" spans="1:7">
      <c r="A30">
        <v>29</v>
      </c>
      <c r="B30" s="6">
        <v>8.8000000000000005E-3</v>
      </c>
      <c r="C30" s="6">
        <v>0</v>
      </c>
      <c r="D30" s="6">
        <f t="shared" si="1"/>
        <v>0</v>
      </c>
      <c r="E30" s="6">
        <f t="shared" si="2"/>
        <v>0.93964460147563156</v>
      </c>
      <c r="F30" s="6">
        <f t="shared" si="0"/>
        <v>1.839370296773464E-3</v>
      </c>
      <c r="G30" s="6">
        <f t="shared" si="3"/>
        <v>0.99182605834859927</v>
      </c>
    </row>
    <row r="31" spans="1:7">
      <c r="A31">
        <v>30</v>
      </c>
      <c r="B31" s="6">
        <v>8.8000000000000005E-3</v>
      </c>
      <c r="C31" s="6">
        <v>0</v>
      </c>
      <c r="D31" s="6">
        <f t="shared" si="1"/>
        <v>0</v>
      </c>
      <c r="E31" s="6">
        <f t="shared" si="2"/>
        <v>0.93964460147563156</v>
      </c>
      <c r="F31" s="6">
        <f t="shared" si="0"/>
        <v>1.5073283231952306E-3</v>
      </c>
      <c r="G31" s="6">
        <f t="shared" si="3"/>
        <v>0.99333338667179449</v>
      </c>
    </row>
    <row r="32" spans="1:7">
      <c r="A32">
        <v>31</v>
      </c>
      <c r="B32" s="6">
        <v>8.8000000000000005E-3</v>
      </c>
      <c r="C32" s="6">
        <v>0</v>
      </c>
      <c r="D32" s="6">
        <f t="shared" si="1"/>
        <v>0</v>
      </c>
      <c r="E32" s="6">
        <f t="shared" si="2"/>
        <v>0.93964460147563156</v>
      </c>
      <c r="F32" s="6">
        <f t="shared" si="0"/>
        <v>1.2338538849258189E-3</v>
      </c>
      <c r="G32" s="6">
        <f t="shared" si="3"/>
        <v>0.9945672405567203</v>
      </c>
    </row>
    <row r="33" spans="1:10">
      <c r="A33">
        <v>32</v>
      </c>
      <c r="B33" s="6">
        <v>8.8000000000000005E-3</v>
      </c>
      <c r="C33" s="6">
        <v>0</v>
      </c>
      <c r="D33" s="6">
        <f t="shared" si="1"/>
        <v>0</v>
      </c>
      <c r="E33" s="6">
        <f t="shared" si="2"/>
        <v>0.93964460147563156</v>
      </c>
      <c r="F33" s="6">
        <f t="shared" si="0"/>
        <v>1.0089449044234226E-3</v>
      </c>
      <c r="G33" s="6">
        <f t="shared" si="3"/>
        <v>0.99557618546114368</v>
      </c>
    </row>
    <row r="34" spans="1:10">
      <c r="A34">
        <v>33</v>
      </c>
      <c r="B34" s="6">
        <v>0</v>
      </c>
      <c r="C34" s="6">
        <v>1</v>
      </c>
      <c r="D34" s="6">
        <f t="shared" si="1"/>
        <v>6.0355398524368713E-2</v>
      </c>
      <c r="E34" s="6">
        <f t="shared" si="2"/>
        <v>1.0000000000000002</v>
      </c>
      <c r="F34" s="6">
        <f t="shared" si="0"/>
        <v>8.2422701863975561E-4</v>
      </c>
      <c r="G34" s="6">
        <f t="shared" si="3"/>
        <v>0.99640041247978339</v>
      </c>
    </row>
    <row r="35" spans="1:10">
      <c r="A35" t="s">
        <v>6</v>
      </c>
      <c r="B35">
        <f>1/(1+SUM(B2:B34))</f>
        <v>0.20783539436766085</v>
      </c>
      <c r="D35" s="6">
        <f>SUM(D2:D34)</f>
        <v>1.0000000000000002</v>
      </c>
      <c r="F35" s="8">
        <f>SUM(F2:F34)</f>
        <v>0.99640041247978339</v>
      </c>
    </row>
    <row r="38" spans="1:10" ht="15">
      <c r="J38" s="3"/>
    </row>
  </sheetData>
  <phoneticPr fontId="1"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Charts</vt:lpstr>
      </vt:variant>
      <vt:variant>
        <vt:i4>11</vt:i4>
      </vt:variant>
    </vt:vector>
  </HeadingPairs>
  <TitlesOfParts>
    <vt:vector size="23" baseType="lpstr">
      <vt:lpstr>Sheet1</vt:lpstr>
      <vt:lpstr>Food and non-alcohol beverages</vt:lpstr>
      <vt:lpstr>Alcoholic beverages and tobacco</vt:lpstr>
      <vt:lpstr>Clothing and footwear</vt:lpstr>
      <vt:lpstr>Housing,water,gas &amp; other fuels</vt:lpstr>
      <vt:lpstr>Furniture,household equipment</vt:lpstr>
      <vt:lpstr>Health</vt:lpstr>
      <vt:lpstr>Transportation</vt:lpstr>
      <vt:lpstr>communication</vt:lpstr>
      <vt:lpstr>recreation and culture</vt:lpstr>
      <vt:lpstr>restaurant and hotel</vt:lpstr>
      <vt:lpstr>Miscellenious goods and service</vt:lpstr>
      <vt:lpstr>chart1</vt:lpstr>
      <vt:lpstr>Chart2</vt:lpstr>
      <vt:lpstr>Chart3</vt:lpstr>
      <vt:lpstr>Chart4</vt:lpstr>
      <vt:lpstr>Chart5</vt:lpstr>
      <vt:lpstr>Chart6</vt:lpstr>
      <vt:lpstr>Chart7</vt:lpstr>
      <vt:lpstr>Chart8</vt:lpstr>
      <vt:lpstr>Chart9</vt:lpstr>
      <vt:lpstr>Chart10</vt:lpstr>
      <vt:lpstr>Chart11</vt:lpstr>
    </vt:vector>
  </TitlesOfParts>
  <Company>Cardiff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sbskt9</dc:creator>
  <cp:lastModifiedBy>sbshd5</cp:lastModifiedBy>
  <dcterms:created xsi:type="dcterms:W3CDTF">2011-06-10T14:08:22Z</dcterms:created>
  <dcterms:modified xsi:type="dcterms:W3CDTF">2013-05-02T11:35:26Z</dcterms:modified>
</cp:coreProperties>
</file>